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1/SA/UU/UU-Common/Budget/FY21 FEB Budgets/"/>
    </mc:Choice>
  </mc:AlternateContent>
  <xr:revisionPtr revIDLastSave="0" documentId="13_ncr:1_{5E771A88-7982-634F-961A-3E46FDD3D78A}" xr6:coauthVersionLast="36" xr6:coauthVersionMax="36" xr10:uidLastSave="{00000000-0000-0000-0000-000000000000}"/>
  <bookViews>
    <workbookView minimized="1" xWindow="0" yWindow="460" windowWidth="28800" windowHeight="16560" xr2:uid="{00000000-000D-0000-FFFF-FFFF00000000}"/>
  </bookViews>
  <sheets>
    <sheet name="FY2021 Budget" sheetId="4" r:id="rId1"/>
    <sheet name="Account Codes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2" i="4"/>
  <c r="F1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Lam</author>
  </authors>
  <commentList>
    <comment ref="B34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Paula Lam:</t>
        </r>
        <r>
          <rPr>
            <sz val="9"/>
            <color indexed="81"/>
            <rFont val="Calibri"/>
            <family val="2"/>
          </rPr>
          <t xml:space="preserve">
Must be purchased from The Supply Room.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<sst xmlns="http://schemas.openxmlformats.org/spreadsheetml/2006/main" count="303" uniqueCount="185">
  <si>
    <t>Postal Services</t>
  </si>
  <si>
    <t>General Postage</t>
  </si>
  <si>
    <t>Class Council</t>
  </si>
  <si>
    <t>Class Council Publicity</t>
  </si>
  <si>
    <t>Public Information &amp; Public Relations</t>
  </si>
  <si>
    <t>President</t>
  </si>
  <si>
    <t>State Vehicle</t>
  </si>
  <si>
    <t>Legislative Affairs</t>
  </si>
  <si>
    <t>Alternative Spring Break</t>
  </si>
  <si>
    <t>Membership</t>
  </si>
  <si>
    <t>Travel Meals</t>
  </si>
  <si>
    <t>Leadership Transition</t>
  </si>
  <si>
    <t>Academic Affairs</t>
  </si>
  <si>
    <t>Today I Learned</t>
  </si>
  <si>
    <t>Finance</t>
  </si>
  <si>
    <t>Internal Spending</t>
  </si>
  <si>
    <t>Office Supplies</t>
  </si>
  <si>
    <t>Premiums</t>
  </si>
  <si>
    <t>Madison Royal Court Winners</t>
  </si>
  <si>
    <t>4 Year Senior Plaques</t>
  </si>
  <si>
    <t>Senator of the Year</t>
  </si>
  <si>
    <t>Rookie of the Year</t>
  </si>
  <si>
    <t>Representative of the Year</t>
  </si>
  <si>
    <t>Stipends</t>
  </si>
  <si>
    <t>President Fall Stipend</t>
  </si>
  <si>
    <t>President Spring Stipend</t>
  </si>
  <si>
    <t>Vice President  Fall Stipend</t>
  </si>
  <si>
    <t>Vice President Spring Stipend</t>
  </si>
  <si>
    <t>Executive Treasurer  Fall Stipend</t>
  </si>
  <si>
    <t>Executive Treasurer Spring Stipend</t>
  </si>
  <si>
    <t>Speaker of Student Senate  Fall Stipend</t>
  </si>
  <si>
    <t>Speaker of Student Senate Spring Stipend</t>
  </si>
  <si>
    <t>Student Judicial Coordinator Fall Stipend</t>
  </si>
  <si>
    <t>Student Judicial Coordinator Spring Stipend</t>
  </si>
  <si>
    <t>Executive Assistant Fall Stipend</t>
  </si>
  <si>
    <t>Executive Assistant Spring Stipend</t>
  </si>
  <si>
    <t>Communications Director Fall Stipend</t>
  </si>
  <si>
    <t>Communications Director Spring Stipend</t>
  </si>
  <si>
    <t>Parliamentarian Fall Stipend</t>
  </si>
  <si>
    <t>Parliamentarian Spring Stipend</t>
  </si>
  <si>
    <t>Diversity &amp; Inclusion Chair Fall Stipend</t>
  </si>
  <si>
    <t>Diversity &amp; Inclusion Chair Spring Stipend</t>
  </si>
  <si>
    <t>Academic Affairs Chair Fall Stipend</t>
  </si>
  <si>
    <t>Academic Affairs Chair Spring Stipend</t>
  </si>
  <si>
    <t>Community Engagement Chair Fall Stipend</t>
  </si>
  <si>
    <t>Community Engagement Chair Spring Stipend</t>
  </si>
  <si>
    <t>Legislative Affairs Chair Fall Stipend</t>
  </si>
  <si>
    <t>Legislative Affairs Chair Spring Stipend</t>
  </si>
  <si>
    <t>Membership Committee Chair Fall Stipend</t>
  </si>
  <si>
    <t>Membership Committee Chair Spring Stipend</t>
  </si>
  <si>
    <t>University Services Chair Fall Stipend</t>
  </si>
  <si>
    <t>University Services Chair Spring Stipend</t>
  </si>
  <si>
    <t>Finance Contingency Liaison Fall Stipend</t>
  </si>
  <si>
    <t>Finance Contingency Liaison Spring Stipend</t>
  </si>
  <si>
    <t>Equipment Rentals</t>
  </si>
  <si>
    <t>Copier</t>
  </si>
  <si>
    <t>Computer Software</t>
  </si>
  <si>
    <t>Account</t>
  </si>
  <si>
    <t>Title</t>
  </si>
  <si>
    <t>Payee</t>
  </si>
  <si>
    <t>Description</t>
  </si>
  <si>
    <t>Amount</t>
  </si>
  <si>
    <t>Total</t>
  </si>
  <si>
    <t>Dept</t>
  </si>
  <si>
    <t>Communications Team</t>
  </si>
  <si>
    <t>Rules and Elections</t>
  </si>
  <si>
    <t>Speaker</t>
  </si>
  <si>
    <t>Community Engagement</t>
  </si>
  <si>
    <t>University Services</t>
  </si>
  <si>
    <t>Diversity and Inclusion</t>
  </si>
  <si>
    <t>Internal Spending (EA)</t>
  </si>
  <si>
    <t>Madison Royal Court Sashes</t>
  </si>
  <si>
    <t>Purple Out- Security</t>
  </si>
  <si>
    <t>Purple Out- Entertainment</t>
  </si>
  <si>
    <t>Purple Out- Supplies</t>
  </si>
  <si>
    <t>Purple Out- T-Shirts</t>
  </si>
  <si>
    <t>Purple Out- Incentives</t>
  </si>
  <si>
    <t>Senior Class Picnic</t>
  </si>
  <si>
    <t>Senior Class Gala</t>
  </si>
  <si>
    <t>Junior Class Council Unity Events</t>
  </si>
  <si>
    <t>Sophomore Class Council Unity Events</t>
  </si>
  <si>
    <t>First Year Class Council Unity Events</t>
  </si>
  <si>
    <t>Senior Class Unity Events</t>
  </si>
  <si>
    <t>Rules and Elections Publicity</t>
  </si>
  <si>
    <t>Finance Publicity</t>
  </si>
  <si>
    <t>Diversity and Inclusion Publicity</t>
  </si>
  <si>
    <t xml:space="preserve">Organization Wide Publicity </t>
  </si>
  <si>
    <t>Academic Affairs Publicity</t>
  </si>
  <si>
    <t>Legislative Affairs Publicity</t>
  </si>
  <si>
    <t>University Services Publicity</t>
  </si>
  <si>
    <t>Food for Events</t>
  </si>
  <si>
    <t>Space Rental for Events</t>
  </si>
  <si>
    <t>Supplies for Events</t>
  </si>
  <si>
    <t>Food for Promotional Events</t>
  </si>
  <si>
    <t>Leadership Team Apparel</t>
  </si>
  <si>
    <t>New Member Polos</t>
  </si>
  <si>
    <t>Chair of the year</t>
  </si>
  <si>
    <t>Adobe Suit</t>
  </si>
  <si>
    <t>General Office Supplies</t>
  </si>
  <si>
    <t>Supplies for Promotional Events</t>
  </si>
  <si>
    <t>Promotional Incentive Items for SGA</t>
  </si>
  <si>
    <t>Richmond Advocacy Trip Bus</t>
  </si>
  <si>
    <t>Richmond Advocacy Trip Supplies</t>
  </si>
  <si>
    <t>DC Advocacy Trip Supplies</t>
  </si>
  <si>
    <t>Richmond Lunch</t>
  </si>
  <si>
    <t>DC Advocacy Trip Meals</t>
  </si>
  <si>
    <t>DC Advocacy Trip Bus</t>
  </si>
  <si>
    <t>Registration and Lodging</t>
  </si>
  <si>
    <t>DC Advocacy Trip Overnight Stay</t>
  </si>
  <si>
    <t>Fall SGA Retreat Supplies</t>
  </si>
  <si>
    <t>Fall SGA Retreat Building Rental</t>
  </si>
  <si>
    <t xml:space="preserve">Spring SGA Retreat Building Rental </t>
  </si>
  <si>
    <t>Spring SGA Retreat Supplies</t>
  </si>
  <si>
    <t>Fall SGA Retreat Food</t>
  </si>
  <si>
    <t>Spring SGA Retreat Food</t>
  </si>
  <si>
    <t>SGA Fall Banquet Food</t>
  </si>
  <si>
    <t>SGA Fall Banquet Buses</t>
  </si>
  <si>
    <t>End of Year Banquet Food</t>
  </si>
  <si>
    <t xml:space="preserve">End of Year Banquet Building Rental </t>
  </si>
  <si>
    <t>End of Year Banquet Supplies</t>
  </si>
  <si>
    <t>Supplies for SGA Small Events</t>
  </si>
  <si>
    <t>Food for SGA Small Events</t>
  </si>
  <si>
    <t>Fall LT Retreat</t>
  </si>
  <si>
    <t>Task Force Food for Events</t>
  </si>
  <si>
    <t>Task Force Supplies</t>
  </si>
  <si>
    <t>LT Early/Pre-Plan Meals</t>
  </si>
  <si>
    <t>Travel Reimbursement</t>
  </si>
  <si>
    <t>SGA Elections Debate</t>
  </si>
  <si>
    <t xml:space="preserve">SGA Elections Tabling </t>
  </si>
  <si>
    <t>Town Hall Spring</t>
  </si>
  <si>
    <t>Town Hall Fall Food</t>
  </si>
  <si>
    <t>Town Hall Fall Incentives</t>
  </si>
  <si>
    <t>Town Hall Spring Incentives</t>
  </si>
  <si>
    <t>Incentive Items for Events</t>
  </si>
  <si>
    <t>Account Code</t>
  </si>
  <si>
    <t>Student Fees</t>
  </si>
  <si>
    <t>Miscellaneous Revenue</t>
  </si>
  <si>
    <t>Advertising Revenue</t>
  </si>
  <si>
    <t>Ticket Sales</t>
  </si>
  <si>
    <t>Cash Transfer</t>
  </si>
  <si>
    <t>Outbound Freight</t>
  </si>
  <si>
    <t>Printing Services</t>
  </si>
  <si>
    <t>Telecom</t>
  </si>
  <si>
    <t>Inbound Freight</t>
  </si>
  <si>
    <t>Organization Memberships</t>
  </si>
  <si>
    <t>Publication Subscriptions</t>
  </si>
  <si>
    <t>Employee Train Courses, Workshops</t>
  </si>
  <si>
    <t>Travel</t>
  </si>
  <si>
    <t>Media Services/Advertising</t>
  </si>
  <si>
    <t>Plant Repair - Internal</t>
  </si>
  <si>
    <t>Architectural Services</t>
  </si>
  <si>
    <t>Food &amp; Dietary Services</t>
  </si>
  <si>
    <t>Production Services</t>
  </si>
  <si>
    <t>Skilled Services</t>
  </si>
  <si>
    <t>Computer Hardware Maintenance</t>
  </si>
  <si>
    <t>Computer Software Maintenance</t>
  </si>
  <si>
    <t>Personal Vehicle</t>
  </si>
  <si>
    <t>Commercial Carrier Air Taxi Bus</t>
  </si>
  <si>
    <t>Recovery - Cont. Svs.</t>
  </si>
  <si>
    <t>SPCC purchase</t>
  </si>
  <si>
    <t>Apparel supplies</t>
  </si>
  <si>
    <t>Stationary</t>
  </si>
  <si>
    <t>Gasoline</t>
  </si>
  <si>
    <t>Electric R/M Materials</t>
  </si>
  <si>
    <t>Mechanical R/M Materials</t>
  </si>
  <si>
    <t>Food/Dietary Supplies</t>
  </si>
  <si>
    <t>Food Service Supplies</t>
  </si>
  <si>
    <t>Laundry and Linen</t>
  </si>
  <si>
    <t>Personal Care Supplies</t>
  </si>
  <si>
    <t>Educational Supplies</t>
  </si>
  <si>
    <t>Recreational Supplies</t>
  </si>
  <si>
    <t>Promotional Supplies</t>
  </si>
  <si>
    <t>Recovery - Sup. &amp; Mat.</t>
  </si>
  <si>
    <t>Undergrad Scholarships</t>
  </si>
  <si>
    <t>Property Insurance</t>
  </si>
  <si>
    <t>Building Rental</t>
  </si>
  <si>
    <t>Building Rental - Internal</t>
  </si>
  <si>
    <t>Recovery - IA</t>
  </si>
  <si>
    <t>Desktop Computers</t>
  </si>
  <si>
    <t>Laptop Computers</t>
  </si>
  <si>
    <t>Other Computer Equipment</t>
  </si>
  <si>
    <t>Electronic Equipment</t>
  </si>
  <si>
    <t>Photo Equipment</t>
  </si>
  <si>
    <t>Office Incidentals</t>
  </si>
  <si>
    <t>Special Use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</si>
</sst>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4">
    <dxf>
      <numFmt numFmtId="164" formatCode="&quot;$&quot;#,##0.00"/>
    </dxf>
    <dxf>
      <numFmt numFmtId="164" formatCode="&quot;$&quot;#,##0.00"/>
    </dxf>
    <dxf>
      <numFmt numFmtId="0" formatCode="General"/>
    </dxf>
    <dxf>
      <font>
        <b/>
        <i val="0"/>
        <color theme="1"/>
      </font>
    </dxf>
  </dxfs>
  <tableStyles count="1" defaultTableStyle="TableStyleMedium2" defaultPivotStyle="PivotStyleLight16">
    <tableStyle name="Table Style 1" pivot="0" count="1" xr9:uid="{00000000-0011-0000-FFFF-FFFF00000000}"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F111" totalsRowCount="1">
  <autoFilter ref="A1:F110" xr:uid="{00000000-0009-0000-0100-000004000000}"/>
  <tableColumns count="6">
    <tableColumn id="1" xr3:uid="{00000000-0010-0000-0000-000001000000}" name="Dept" totalsRowLabel="Total"/>
    <tableColumn id="2" xr3:uid="{00000000-0010-0000-0000-000002000000}" name="Account"/>
    <tableColumn id="3" xr3:uid="{00000000-0010-0000-0000-000003000000}" name="Title" dataDxfId="2">
      <calculatedColumnFormula>VLOOKUP(Table4[[#This Row],[Account]],'Account Codes'!$A$2:$B$61,2,FALSE)</calculatedColumnFormula>
    </tableColumn>
    <tableColumn id="4" xr3:uid="{00000000-0010-0000-0000-000004000000}" name="Payee"/>
    <tableColumn id="5" xr3:uid="{00000000-0010-0000-0000-000005000000}" name="Description"/>
    <tableColumn id="6" xr3:uid="{00000000-0010-0000-0000-000006000000}" name="Amount" totalsRowFunction="sum" dataDxfId="1" totalsRow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I2:I17" totalsRowShown="0">
  <autoFilter ref="I2:I17" xr:uid="{00000000-0009-0000-0100-000005000000}"/>
  <sortState ref="I3:I17">
    <sortCondition ref="I2:I17"/>
  </sortState>
  <tableColumns count="1">
    <tableColumn id="1" xr3:uid="{00000000-0010-0000-0100-000001000000}" name="Paye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9.83203125" customWidth="1"/>
    <col min="2" max="2" width="9.33203125" customWidth="1"/>
    <col min="3" max="3" width="24" customWidth="1"/>
    <col min="4" max="4" width="20.5" customWidth="1"/>
    <col min="5" max="5" width="37.83203125" customWidth="1"/>
    <col min="6" max="6" width="17.5" customWidth="1"/>
    <col min="10" max="10" width="24.6640625" customWidth="1"/>
  </cols>
  <sheetData>
    <row r="1" spans="1:9" x14ac:dyDescent="0.2">
      <c r="A1" t="s">
        <v>63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</row>
    <row r="2" spans="1:9" x14ac:dyDescent="0.2">
      <c r="A2">
        <v>800095</v>
      </c>
      <c r="B2">
        <v>141300</v>
      </c>
      <c r="C2" s="1" t="str">
        <f>VLOOKUP(Table4[[#This Row],[Account]],'Account Codes'!$A$2:$B$61,2,FALSE)</f>
        <v>Premiums</v>
      </c>
      <c r="D2" t="s">
        <v>2</v>
      </c>
      <c r="E2" t="s">
        <v>71</v>
      </c>
      <c r="F2" s="2">
        <v>350</v>
      </c>
      <c r="I2" t="s">
        <v>59</v>
      </c>
    </row>
    <row r="3" spans="1:9" x14ac:dyDescent="0.2">
      <c r="A3">
        <v>800095</v>
      </c>
      <c r="B3">
        <v>141300</v>
      </c>
      <c r="C3" s="1" t="str">
        <f>VLOOKUP(Table4[[#This Row],[Account]],'Account Codes'!$A$2:$B$61,2,FALSE)</f>
        <v>Premiums</v>
      </c>
      <c r="D3" t="s">
        <v>2</v>
      </c>
      <c r="E3" t="s">
        <v>18</v>
      </c>
      <c r="F3" s="2">
        <v>150</v>
      </c>
      <c r="I3" t="s">
        <v>12</v>
      </c>
    </row>
    <row r="4" spans="1:9" x14ac:dyDescent="0.2">
      <c r="A4">
        <v>800095</v>
      </c>
      <c r="B4">
        <v>126800</v>
      </c>
      <c r="C4" s="1" t="str">
        <f>VLOOKUP(Table4[[#This Row],[Account]],'Account Codes'!$A$2:$B$61,2,FALSE)</f>
        <v>Skilled Services</v>
      </c>
      <c r="D4" t="s">
        <v>2</v>
      </c>
      <c r="E4" t="s">
        <v>72</v>
      </c>
      <c r="F4" s="2">
        <v>150</v>
      </c>
      <c r="I4" t="s">
        <v>2</v>
      </c>
    </row>
    <row r="5" spans="1:9" x14ac:dyDescent="0.2">
      <c r="A5">
        <v>800095</v>
      </c>
      <c r="B5">
        <v>124600</v>
      </c>
      <c r="C5" s="1" t="str">
        <f>VLOOKUP(Table4[[#This Row],[Account]],'Account Codes'!$A$2:$B$61,2,FALSE)</f>
        <v>Public Information &amp; Public Relations</v>
      </c>
      <c r="D5" t="s">
        <v>2</v>
      </c>
      <c r="E5" t="s">
        <v>73</v>
      </c>
      <c r="F5" s="2">
        <v>700</v>
      </c>
      <c r="I5" t="s">
        <v>64</v>
      </c>
    </row>
    <row r="6" spans="1:9" x14ac:dyDescent="0.2">
      <c r="A6">
        <v>800095</v>
      </c>
      <c r="B6">
        <v>137800</v>
      </c>
      <c r="C6" s="1" t="str">
        <f>VLOOKUP(Table4[[#This Row],[Account]],'Account Codes'!$A$2:$B$61,2,FALSE)</f>
        <v>Recreational Supplies</v>
      </c>
      <c r="D6" t="s">
        <v>2</v>
      </c>
      <c r="E6" t="s">
        <v>74</v>
      </c>
      <c r="F6" s="2">
        <v>160</v>
      </c>
      <c r="I6" t="s">
        <v>67</v>
      </c>
    </row>
    <row r="7" spans="1:9" x14ac:dyDescent="0.2">
      <c r="A7">
        <v>800095</v>
      </c>
      <c r="B7">
        <v>137810</v>
      </c>
      <c r="C7" s="1" t="str">
        <f>VLOOKUP(Table4[[#This Row],[Account]],'Account Codes'!$A$2:$B$61,2,FALSE)</f>
        <v>Promotional Supplies</v>
      </c>
      <c r="D7" t="s">
        <v>2</v>
      </c>
      <c r="E7" t="s">
        <v>75</v>
      </c>
      <c r="F7" s="2">
        <v>6250</v>
      </c>
      <c r="I7" t="s">
        <v>69</v>
      </c>
    </row>
    <row r="8" spans="1:9" x14ac:dyDescent="0.2">
      <c r="A8">
        <v>800095</v>
      </c>
      <c r="B8">
        <v>141300</v>
      </c>
      <c r="C8" s="1" t="str">
        <f>VLOOKUP(Table4[[#This Row],[Account]],'Account Codes'!$A$2:$B$61,2,FALSE)</f>
        <v>Premiums</v>
      </c>
      <c r="D8" t="s">
        <v>2</v>
      </c>
      <c r="E8" t="s">
        <v>76</v>
      </c>
      <c r="F8" s="2">
        <v>700</v>
      </c>
      <c r="I8" t="s">
        <v>70</v>
      </c>
    </row>
    <row r="9" spans="1:9" x14ac:dyDescent="0.2">
      <c r="A9">
        <v>800095</v>
      </c>
      <c r="B9">
        <v>126400</v>
      </c>
      <c r="C9" s="1" t="str">
        <f>VLOOKUP(Table4[[#This Row],[Account]],'Account Codes'!$A$2:$B$61,2,FALSE)</f>
        <v>Food &amp; Dietary Services</v>
      </c>
      <c r="D9" t="s">
        <v>2</v>
      </c>
      <c r="E9" t="s">
        <v>78</v>
      </c>
      <c r="F9" s="2">
        <v>3200</v>
      </c>
      <c r="I9" t="s">
        <v>14</v>
      </c>
    </row>
    <row r="10" spans="1:9" x14ac:dyDescent="0.2">
      <c r="A10">
        <v>800095</v>
      </c>
      <c r="B10">
        <v>126400</v>
      </c>
      <c r="C10" s="1" t="str">
        <f>VLOOKUP(Table4[[#This Row],[Account]],'Account Codes'!$A$2:$B$61,2,FALSE)</f>
        <v>Food &amp; Dietary Services</v>
      </c>
      <c r="D10" t="s">
        <v>2</v>
      </c>
      <c r="E10" t="s">
        <v>82</v>
      </c>
      <c r="F10" s="2">
        <v>800</v>
      </c>
      <c r="I10" t="s">
        <v>15</v>
      </c>
    </row>
    <row r="11" spans="1:9" x14ac:dyDescent="0.2">
      <c r="A11">
        <v>800095</v>
      </c>
      <c r="B11">
        <v>126400</v>
      </c>
      <c r="C11" s="1" t="str">
        <f>VLOOKUP(Table4[[#This Row],[Account]],'Account Codes'!$A$2:$B$61,2,FALSE)</f>
        <v>Food &amp; Dietary Services</v>
      </c>
      <c r="D11" t="s">
        <v>2</v>
      </c>
      <c r="E11" t="s">
        <v>77</v>
      </c>
      <c r="F11" s="2">
        <v>2800</v>
      </c>
      <c r="I11" t="s">
        <v>7</v>
      </c>
    </row>
    <row r="12" spans="1:9" x14ac:dyDescent="0.2">
      <c r="A12">
        <v>800095</v>
      </c>
      <c r="B12">
        <v>126400</v>
      </c>
      <c r="C12" s="1" t="str">
        <f>VLOOKUP(Table4[[#This Row],[Account]],'Account Codes'!$A$2:$B$61,2,FALSE)</f>
        <v>Food &amp; Dietary Services</v>
      </c>
      <c r="D12" t="s">
        <v>2</v>
      </c>
      <c r="E12" t="s">
        <v>81</v>
      </c>
      <c r="F12" s="2">
        <v>400</v>
      </c>
      <c r="I12" t="s">
        <v>9</v>
      </c>
    </row>
    <row r="13" spans="1:9" x14ac:dyDescent="0.2">
      <c r="A13">
        <v>800095</v>
      </c>
      <c r="B13">
        <v>126400</v>
      </c>
      <c r="C13" s="1" t="str">
        <f>VLOOKUP(Table4[[#This Row],[Account]],'Account Codes'!$A$2:$B$61,2,FALSE)</f>
        <v>Food &amp; Dietary Services</v>
      </c>
      <c r="D13" t="s">
        <v>2</v>
      </c>
      <c r="E13" t="s">
        <v>80</v>
      </c>
      <c r="F13" s="2">
        <v>400</v>
      </c>
      <c r="I13" t="s">
        <v>5</v>
      </c>
    </row>
    <row r="14" spans="1:9" x14ac:dyDescent="0.2">
      <c r="A14">
        <v>800095</v>
      </c>
      <c r="B14">
        <v>126400</v>
      </c>
      <c r="C14" s="1" t="str">
        <f>VLOOKUP(Table4[[#This Row],[Account]],'Account Codes'!$A$2:$B$61,2,FALSE)</f>
        <v>Food &amp; Dietary Services</v>
      </c>
      <c r="D14" t="s">
        <v>2</v>
      </c>
      <c r="E14" t="s">
        <v>79</v>
      </c>
      <c r="F14" s="2">
        <v>400</v>
      </c>
      <c r="I14" t="s">
        <v>65</v>
      </c>
    </row>
    <row r="15" spans="1:9" x14ac:dyDescent="0.2">
      <c r="A15">
        <v>800095</v>
      </c>
      <c r="B15" s="4">
        <v>121500</v>
      </c>
      <c r="C15" s="1" t="str">
        <f>VLOOKUP(Table4[[#This Row],[Account]],'Account Codes'!$A$2:$B$61,2,FALSE)</f>
        <v>Printing Services</v>
      </c>
      <c r="D15" t="s">
        <v>64</v>
      </c>
      <c r="E15" t="s">
        <v>3</v>
      </c>
      <c r="F15" s="2">
        <v>300</v>
      </c>
      <c r="I15" t="s">
        <v>66</v>
      </c>
    </row>
    <row r="16" spans="1:9" x14ac:dyDescent="0.2">
      <c r="A16">
        <v>800095</v>
      </c>
      <c r="B16" s="4">
        <v>121500</v>
      </c>
      <c r="C16" s="1" t="str">
        <f>VLOOKUP(Table4[[#This Row],[Account]],'Account Codes'!$A$2:$B$61,2,FALSE)</f>
        <v>Printing Services</v>
      </c>
      <c r="D16" t="s">
        <v>64</v>
      </c>
      <c r="E16" t="s">
        <v>83</v>
      </c>
      <c r="F16" s="2">
        <v>150</v>
      </c>
      <c r="I16" t="s">
        <v>23</v>
      </c>
    </row>
    <row r="17" spans="1:9" x14ac:dyDescent="0.2">
      <c r="A17">
        <v>800095</v>
      </c>
      <c r="B17" s="4">
        <v>121500</v>
      </c>
      <c r="C17" s="1" t="str">
        <f>VLOOKUP(Table4[[#This Row],[Account]],'Account Codes'!$A$2:$B$61,2,FALSE)</f>
        <v>Printing Services</v>
      </c>
      <c r="D17" t="s">
        <v>64</v>
      </c>
      <c r="E17" t="s">
        <v>84</v>
      </c>
      <c r="F17" s="2">
        <v>150</v>
      </c>
      <c r="I17" t="s">
        <v>68</v>
      </c>
    </row>
    <row r="18" spans="1:9" x14ac:dyDescent="0.2">
      <c r="A18">
        <v>800095</v>
      </c>
      <c r="B18" s="4">
        <v>121500</v>
      </c>
      <c r="C18" s="1" t="str">
        <f>VLOOKUP(Table4[[#This Row],[Account]],'Account Codes'!$A$2:$B$61,2,FALSE)</f>
        <v>Printing Services</v>
      </c>
      <c r="D18" t="s">
        <v>64</v>
      </c>
      <c r="E18" t="s">
        <v>85</v>
      </c>
      <c r="F18" s="2">
        <v>150</v>
      </c>
    </row>
    <row r="19" spans="1:9" x14ac:dyDescent="0.2">
      <c r="A19">
        <v>800095</v>
      </c>
      <c r="B19" s="4">
        <v>121500</v>
      </c>
      <c r="C19" s="1" t="str">
        <f>VLOOKUP(Table4[[#This Row],[Account]],'Account Codes'!$A$2:$B$61,2,FALSE)</f>
        <v>Printing Services</v>
      </c>
      <c r="D19" t="s">
        <v>64</v>
      </c>
      <c r="E19" t="s">
        <v>86</v>
      </c>
      <c r="F19" s="2">
        <v>800</v>
      </c>
    </row>
    <row r="20" spans="1:9" x14ac:dyDescent="0.2">
      <c r="A20">
        <v>800095</v>
      </c>
      <c r="B20" s="4">
        <v>121500</v>
      </c>
      <c r="C20" s="1" t="str">
        <f>VLOOKUP(Table4[[#This Row],[Account]],'Account Codes'!$A$2:$B$61,2,FALSE)</f>
        <v>Printing Services</v>
      </c>
      <c r="D20" t="s">
        <v>64</v>
      </c>
      <c r="E20" t="s">
        <v>87</v>
      </c>
      <c r="F20" s="2">
        <v>150</v>
      </c>
    </row>
    <row r="21" spans="1:9" x14ac:dyDescent="0.2">
      <c r="A21">
        <v>800095</v>
      </c>
      <c r="B21" s="4">
        <v>121500</v>
      </c>
      <c r="C21" s="1" t="str">
        <f>VLOOKUP(Table4[[#This Row],[Account]],'Account Codes'!$A$2:$B$61,2,FALSE)</f>
        <v>Printing Services</v>
      </c>
      <c r="D21" t="s">
        <v>64</v>
      </c>
      <c r="E21" t="s">
        <v>88</v>
      </c>
      <c r="F21" s="2">
        <v>150</v>
      </c>
    </row>
    <row r="22" spans="1:9" x14ac:dyDescent="0.2">
      <c r="A22">
        <v>800095</v>
      </c>
      <c r="B22">
        <v>137810</v>
      </c>
      <c r="C22" s="1" t="str">
        <f>VLOOKUP(Table4[[#This Row],[Account]],'Account Codes'!$A$2:$B$61,2,FALSE)</f>
        <v>Promotional Supplies</v>
      </c>
      <c r="D22" t="s">
        <v>64</v>
      </c>
      <c r="E22" t="s">
        <v>100</v>
      </c>
      <c r="F22" s="2">
        <v>500</v>
      </c>
    </row>
    <row r="23" spans="1:9" x14ac:dyDescent="0.2">
      <c r="A23">
        <v>800095</v>
      </c>
      <c r="B23" s="4">
        <v>121500</v>
      </c>
      <c r="C23" s="1" t="str">
        <f>VLOOKUP(Table4[[#This Row],[Account]],'Account Codes'!$A$2:$B$61,2,FALSE)</f>
        <v>Printing Services</v>
      </c>
      <c r="D23" t="s">
        <v>64</v>
      </c>
      <c r="E23" t="s">
        <v>89</v>
      </c>
      <c r="F23" s="2">
        <v>150</v>
      </c>
    </row>
    <row r="24" spans="1:9" x14ac:dyDescent="0.2">
      <c r="A24">
        <v>800095</v>
      </c>
      <c r="B24">
        <v>126400</v>
      </c>
      <c r="C24" s="1" t="str">
        <f>VLOOKUP(Table4[[#This Row],[Account]],'Account Codes'!$A$2:$B$61,2,FALSE)</f>
        <v>Food &amp; Dietary Services</v>
      </c>
      <c r="D24" t="s">
        <v>69</v>
      </c>
      <c r="E24" t="s">
        <v>90</v>
      </c>
      <c r="F24" s="2">
        <v>300</v>
      </c>
    </row>
    <row r="25" spans="1:9" x14ac:dyDescent="0.2">
      <c r="A25">
        <v>800095</v>
      </c>
      <c r="B25">
        <v>153500</v>
      </c>
      <c r="C25" s="1" t="str">
        <f>VLOOKUP(Table4[[#This Row],[Account]],'Account Codes'!$A$2:$B$61,2,FALSE)</f>
        <v>Building Rental</v>
      </c>
      <c r="D25" t="s">
        <v>69</v>
      </c>
      <c r="E25" t="s">
        <v>91</v>
      </c>
      <c r="F25" s="2">
        <v>300</v>
      </c>
    </row>
    <row r="26" spans="1:9" x14ac:dyDescent="0.2">
      <c r="A26">
        <v>800095</v>
      </c>
      <c r="B26">
        <v>137400</v>
      </c>
      <c r="C26" s="1" t="str">
        <f>VLOOKUP(Table4[[#This Row],[Account]],'Account Codes'!$A$2:$B$61,2,FALSE)</f>
        <v>Educational Supplies</v>
      </c>
      <c r="D26" t="s">
        <v>69</v>
      </c>
      <c r="E26" t="s">
        <v>92</v>
      </c>
      <c r="F26" s="2">
        <v>200</v>
      </c>
    </row>
    <row r="27" spans="1:9" x14ac:dyDescent="0.2">
      <c r="A27">
        <v>800095</v>
      </c>
      <c r="B27">
        <v>137400</v>
      </c>
      <c r="C27" s="1" t="str">
        <f>VLOOKUP(Table4[[#This Row],[Account]],'Account Codes'!$A$2:$B$61,2,FALSE)</f>
        <v>Educational Supplies</v>
      </c>
      <c r="D27" t="s">
        <v>14</v>
      </c>
      <c r="E27" t="s">
        <v>99</v>
      </c>
      <c r="F27" s="2">
        <v>50</v>
      </c>
    </row>
    <row r="28" spans="1:9" x14ac:dyDescent="0.2">
      <c r="A28">
        <v>800095</v>
      </c>
      <c r="B28">
        <v>126400</v>
      </c>
      <c r="C28" s="1" t="str">
        <f>VLOOKUP(Table4[[#This Row],[Account]],'Account Codes'!$A$2:$B$61,2,FALSE)</f>
        <v>Food &amp; Dietary Services</v>
      </c>
      <c r="D28" t="s">
        <v>14</v>
      </c>
      <c r="E28" t="s">
        <v>93</v>
      </c>
      <c r="F28" s="2">
        <v>150</v>
      </c>
    </row>
    <row r="29" spans="1:9" x14ac:dyDescent="0.2">
      <c r="A29">
        <v>800095</v>
      </c>
      <c r="B29">
        <v>131100</v>
      </c>
      <c r="C29" s="1" t="str">
        <f>VLOOKUP(Table4[[#This Row],[Account]],'Account Codes'!$A$2:$B$61,2,FALSE)</f>
        <v>Apparel supplies</v>
      </c>
      <c r="D29" t="s">
        <v>70</v>
      </c>
      <c r="E29" t="s">
        <v>94</v>
      </c>
      <c r="F29" s="2">
        <v>800</v>
      </c>
    </row>
    <row r="30" spans="1:9" x14ac:dyDescent="0.2">
      <c r="A30">
        <v>800095</v>
      </c>
      <c r="B30">
        <v>131100</v>
      </c>
      <c r="C30" s="1" t="str">
        <f>VLOOKUP(Table4[[#This Row],[Account]],'Account Codes'!$A$2:$B$61,2,FALSE)</f>
        <v>Apparel supplies</v>
      </c>
      <c r="D30" t="s">
        <v>70</v>
      </c>
      <c r="E30" t="s">
        <v>95</v>
      </c>
      <c r="F30" s="2">
        <v>558</v>
      </c>
    </row>
    <row r="31" spans="1:9" x14ac:dyDescent="0.2">
      <c r="A31">
        <v>800095</v>
      </c>
      <c r="B31">
        <v>141300</v>
      </c>
      <c r="C31" s="1" t="str">
        <f>VLOOKUP(Table4[[#This Row],[Account]],'Account Codes'!$A$2:$B$61,2,FALSE)</f>
        <v>Premiums</v>
      </c>
      <c r="D31" t="s">
        <v>70</v>
      </c>
      <c r="E31" t="s">
        <v>19</v>
      </c>
      <c r="F31" s="2">
        <v>320</v>
      </c>
    </row>
    <row r="32" spans="1:9" x14ac:dyDescent="0.2">
      <c r="A32">
        <v>800095</v>
      </c>
      <c r="B32">
        <v>141300</v>
      </c>
      <c r="C32" s="1" t="str">
        <f>VLOOKUP(Table4[[#This Row],[Account]],'Account Codes'!$A$2:$B$61,2,FALSE)</f>
        <v>Premiums</v>
      </c>
      <c r="D32" t="s">
        <v>70</v>
      </c>
      <c r="E32" t="s">
        <v>20</v>
      </c>
      <c r="F32" s="2">
        <v>32</v>
      </c>
    </row>
    <row r="33" spans="1:6" x14ac:dyDescent="0.2">
      <c r="A33">
        <v>800095</v>
      </c>
      <c r="B33">
        <v>141300</v>
      </c>
      <c r="C33" s="1" t="str">
        <f>VLOOKUP(Table4[[#This Row],[Account]],'Account Codes'!$A$2:$B$61,2,FALSE)</f>
        <v>Premiums</v>
      </c>
      <c r="D33" t="s">
        <v>70</v>
      </c>
      <c r="E33" t="s">
        <v>21</v>
      </c>
      <c r="F33" s="2">
        <v>32</v>
      </c>
    </row>
    <row r="34" spans="1:6" x14ac:dyDescent="0.2">
      <c r="A34">
        <v>800095</v>
      </c>
      <c r="B34">
        <v>141300</v>
      </c>
      <c r="C34" s="1" t="str">
        <f>VLOOKUP(Table4[[#This Row],[Account]],'Account Codes'!$A$2:$B$61,2,FALSE)</f>
        <v>Premiums</v>
      </c>
      <c r="D34" t="s">
        <v>70</v>
      </c>
      <c r="E34" t="s">
        <v>22</v>
      </c>
      <c r="F34" s="2">
        <v>32</v>
      </c>
    </row>
    <row r="35" spans="1:6" x14ac:dyDescent="0.2">
      <c r="A35">
        <v>800095</v>
      </c>
      <c r="B35">
        <v>141300</v>
      </c>
      <c r="C35" s="1" t="str">
        <f>VLOOKUP(Table4[[#This Row],[Account]],'Account Codes'!$A$2:$B$61,2,FALSE)</f>
        <v>Premiums</v>
      </c>
      <c r="D35" t="s">
        <v>70</v>
      </c>
      <c r="E35" t="s">
        <v>96</v>
      </c>
      <c r="F35" s="2">
        <v>32</v>
      </c>
    </row>
    <row r="36" spans="1:6" x14ac:dyDescent="0.2">
      <c r="A36">
        <v>800095</v>
      </c>
      <c r="B36">
        <v>127500</v>
      </c>
      <c r="C36" s="1" t="str">
        <f>VLOOKUP(Table4[[#This Row],[Account]],'Account Codes'!$A$2:$B$61,2,FALSE)</f>
        <v>Computer Software Maintenance</v>
      </c>
      <c r="D36" t="s">
        <v>70</v>
      </c>
      <c r="E36" t="s">
        <v>97</v>
      </c>
      <c r="F36" s="2">
        <v>700</v>
      </c>
    </row>
    <row r="37" spans="1:6" x14ac:dyDescent="0.2">
      <c r="A37">
        <v>800095</v>
      </c>
      <c r="B37">
        <v>153400</v>
      </c>
      <c r="C37" s="1" t="str">
        <f>VLOOKUP(Table4[[#This Row],[Account]],'Account Codes'!$A$2:$B$61,2,FALSE)</f>
        <v>Equipment Rentals</v>
      </c>
      <c r="D37" t="s">
        <v>70</v>
      </c>
      <c r="E37" t="s">
        <v>55</v>
      </c>
      <c r="F37" s="2">
        <v>1836</v>
      </c>
    </row>
    <row r="38" spans="1:6" x14ac:dyDescent="0.2">
      <c r="A38">
        <v>800095</v>
      </c>
      <c r="B38">
        <v>121400</v>
      </c>
      <c r="C38" s="1" t="str">
        <f>VLOOKUP(Table4[[#This Row],[Account]],'Account Codes'!$A$2:$B$61,2,FALSE)</f>
        <v>Postal Services</v>
      </c>
      <c r="D38" t="s">
        <v>70</v>
      </c>
      <c r="E38" t="s">
        <v>1</v>
      </c>
      <c r="F38" s="2">
        <v>20</v>
      </c>
    </row>
    <row r="39" spans="1:6" x14ac:dyDescent="0.2">
      <c r="A39">
        <v>800095</v>
      </c>
      <c r="B39">
        <v>131200</v>
      </c>
      <c r="C39" s="1" t="str">
        <f>VLOOKUP(Table4[[#This Row],[Account]],'Account Codes'!$A$2:$B$61,2,FALSE)</f>
        <v>Office Supplies</v>
      </c>
      <c r="D39" t="s">
        <v>70</v>
      </c>
      <c r="E39" t="s">
        <v>98</v>
      </c>
      <c r="F39" s="2">
        <v>300</v>
      </c>
    </row>
    <row r="40" spans="1:6" x14ac:dyDescent="0.2">
      <c r="A40">
        <v>800095</v>
      </c>
      <c r="B40">
        <v>126400</v>
      </c>
      <c r="C40" s="1" t="str">
        <f>VLOOKUP(Table4[[#This Row],[Account]],'Account Codes'!$A$2:$B$61,2,FALSE)</f>
        <v>Food &amp; Dietary Services</v>
      </c>
      <c r="D40" t="s">
        <v>7</v>
      </c>
      <c r="E40" t="s">
        <v>90</v>
      </c>
      <c r="F40" s="2">
        <v>500</v>
      </c>
    </row>
    <row r="41" spans="1:6" x14ac:dyDescent="0.2">
      <c r="A41">
        <v>800095</v>
      </c>
      <c r="B41">
        <v>128400</v>
      </c>
      <c r="C41" s="1" t="str">
        <f>VLOOKUP(Table4[[#This Row],[Account]],'Account Codes'!$A$2:$B$61,2,FALSE)</f>
        <v>State Vehicle</v>
      </c>
      <c r="D41" t="s">
        <v>7</v>
      </c>
      <c r="E41" t="s">
        <v>101</v>
      </c>
      <c r="F41" s="2">
        <v>500</v>
      </c>
    </row>
    <row r="42" spans="1:6" x14ac:dyDescent="0.2">
      <c r="A42">
        <v>800095</v>
      </c>
      <c r="B42">
        <v>137400</v>
      </c>
      <c r="C42" s="1" t="str">
        <f>VLOOKUP(Table4[[#This Row],[Account]],'Account Codes'!$A$2:$B$61,2,FALSE)</f>
        <v>Educational Supplies</v>
      </c>
      <c r="D42" t="s">
        <v>7</v>
      </c>
      <c r="E42" t="s">
        <v>102</v>
      </c>
      <c r="F42" s="2">
        <v>200</v>
      </c>
    </row>
    <row r="43" spans="1:6" x14ac:dyDescent="0.2">
      <c r="A43">
        <v>800095</v>
      </c>
      <c r="B43">
        <v>137400</v>
      </c>
      <c r="C43" s="1" t="str">
        <f>VLOOKUP(Table4[[#This Row],[Account]],'Account Codes'!$A$2:$B$61,2,FALSE)</f>
        <v>Educational Supplies</v>
      </c>
      <c r="D43" t="s">
        <v>7</v>
      </c>
      <c r="E43" t="s">
        <v>103</v>
      </c>
      <c r="F43" s="2">
        <v>200</v>
      </c>
    </row>
    <row r="44" spans="1:6" x14ac:dyDescent="0.2">
      <c r="A44">
        <v>800095</v>
      </c>
      <c r="B44">
        <v>122700</v>
      </c>
      <c r="C44" s="1" t="str">
        <f>VLOOKUP(Table4[[#This Row],[Account]],'Account Codes'!$A$2:$B$61,2,FALSE)</f>
        <v>Travel</v>
      </c>
      <c r="D44" t="s">
        <v>7</v>
      </c>
      <c r="E44" t="s">
        <v>104</v>
      </c>
      <c r="F44" s="2">
        <v>250</v>
      </c>
    </row>
    <row r="45" spans="1:6" x14ac:dyDescent="0.2">
      <c r="A45">
        <v>800095</v>
      </c>
      <c r="B45">
        <v>122700</v>
      </c>
      <c r="C45" s="1" t="str">
        <f>VLOOKUP(Table4[[#This Row],[Account]],'Account Codes'!$A$2:$B$61,2,FALSE)</f>
        <v>Travel</v>
      </c>
      <c r="D45" t="s">
        <v>7</v>
      </c>
      <c r="E45" t="s">
        <v>105</v>
      </c>
      <c r="F45" s="2">
        <v>700</v>
      </c>
    </row>
    <row r="46" spans="1:6" x14ac:dyDescent="0.2">
      <c r="A46">
        <v>800095</v>
      </c>
      <c r="B46">
        <v>128400</v>
      </c>
      <c r="C46" s="1" t="str">
        <f>VLOOKUP(Table4[[#This Row],[Account]],'Account Codes'!$A$2:$B$61,2,FALSE)</f>
        <v>State Vehicle</v>
      </c>
      <c r="D46" t="s">
        <v>7</v>
      </c>
      <c r="E46" t="s">
        <v>106</v>
      </c>
      <c r="F46" s="2">
        <v>500</v>
      </c>
    </row>
    <row r="47" spans="1:6" x14ac:dyDescent="0.2">
      <c r="A47">
        <v>800095</v>
      </c>
      <c r="B47">
        <v>122700</v>
      </c>
      <c r="C47" s="1" t="str">
        <f>VLOOKUP(Table4[[#This Row],[Account]],'Account Codes'!$A$2:$B$61,2,FALSE)</f>
        <v>Travel</v>
      </c>
      <c r="D47" t="s">
        <v>7</v>
      </c>
      <c r="E47" t="s">
        <v>108</v>
      </c>
      <c r="F47" s="2">
        <v>1000</v>
      </c>
    </row>
    <row r="48" spans="1:6" x14ac:dyDescent="0.2">
      <c r="A48">
        <v>800095</v>
      </c>
      <c r="B48">
        <v>137400</v>
      </c>
      <c r="C48" s="1" t="str">
        <f>VLOOKUP(Table4[[#This Row],[Account]],'Account Codes'!$A$2:$B$61,2,FALSE)</f>
        <v>Educational Supplies</v>
      </c>
      <c r="D48" t="s">
        <v>7</v>
      </c>
      <c r="E48" t="s">
        <v>92</v>
      </c>
      <c r="F48" s="2">
        <v>300</v>
      </c>
    </row>
    <row r="49" spans="1:6" x14ac:dyDescent="0.2">
      <c r="A49">
        <v>800095</v>
      </c>
      <c r="B49">
        <v>153500</v>
      </c>
      <c r="C49" s="1" t="str">
        <f>VLOOKUP(Table4[[#This Row],[Account]],'Account Codes'!$A$2:$B$61,2,FALSE)</f>
        <v>Building Rental</v>
      </c>
      <c r="D49" t="s">
        <v>9</v>
      </c>
      <c r="E49" t="s">
        <v>110</v>
      </c>
      <c r="F49" s="2">
        <v>800</v>
      </c>
    </row>
    <row r="50" spans="1:6" x14ac:dyDescent="0.2">
      <c r="A50">
        <v>800095</v>
      </c>
      <c r="B50">
        <v>153500</v>
      </c>
      <c r="C50" s="1" t="str">
        <f>VLOOKUP(Table4[[#This Row],[Account]],'Account Codes'!$A$2:$B$61,2,FALSE)</f>
        <v>Building Rental</v>
      </c>
      <c r="D50" t="s">
        <v>9</v>
      </c>
      <c r="E50" t="s">
        <v>111</v>
      </c>
      <c r="F50" s="2">
        <v>400</v>
      </c>
    </row>
    <row r="51" spans="1:6" x14ac:dyDescent="0.2">
      <c r="A51">
        <v>800095</v>
      </c>
      <c r="B51">
        <v>137400</v>
      </c>
      <c r="C51" s="1" t="str">
        <f>VLOOKUP(Table4[[#This Row],[Account]],'Account Codes'!$A$2:$B$61,2,FALSE)</f>
        <v>Educational Supplies</v>
      </c>
      <c r="D51" t="s">
        <v>9</v>
      </c>
      <c r="E51" t="s">
        <v>109</v>
      </c>
      <c r="F51" s="2">
        <v>200</v>
      </c>
    </row>
    <row r="52" spans="1:6" x14ac:dyDescent="0.2">
      <c r="A52">
        <v>800095</v>
      </c>
      <c r="B52">
        <v>137400</v>
      </c>
      <c r="C52" s="1" t="str">
        <f>VLOOKUP(Table4[[#This Row],[Account]],'Account Codes'!$A$2:$B$61,2,FALSE)</f>
        <v>Educational Supplies</v>
      </c>
      <c r="D52" t="s">
        <v>9</v>
      </c>
      <c r="E52" t="s">
        <v>112</v>
      </c>
      <c r="F52" s="2">
        <v>150</v>
      </c>
    </row>
    <row r="53" spans="1:6" x14ac:dyDescent="0.2">
      <c r="A53">
        <v>800095</v>
      </c>
      <c r="B53">
        <v>126400</v>
      </c>
      <c r="C53" s="1" t="str">
        <f>VLOOKUP(Table4[[#This Row],[Account]],'Account Codes'!$A$2:$B$61,2,FALSE)</f>
        <v>Food &amp; Dietary Services</v>
      </c>
      <c r="D53" t="s">
        <v>9</v>
      </c>
      <c r="E53" t="s">
        <v>113</v>
      </c>
      <c r="F53" s="2">
        <v>500</v>
      </c>
    </row>
    <row r="54" spans="1:6" x14ac:dyDescent="0.2">
      <c r="A54">
        <v>800095</v>
      </c>
      <c r="B54">
        <v>126400</v>
      </c>
      <c r="C54" s="1" t="str">
        <f>VLOOKUP(Table4[[#This Row],[Account]],'Account Codes'!$A$2:$B$61,2,FALSE)</f>
        <v>Food &amp; Dietary Services</v>
      </c>
      <c r="D54" t="s">
        <v>9</v>
      </c>
      <c r="E54" t="s">
        <v>114</v>
      </c>
      <c r="F54" s="2">
        <v>500</v>
      </c>
    </row>
    <row r="55" spans="1:6" x14ac:dyDescent="0.2">
      <c r="A55">
        <v>800095</v>
      </c>
      <c r="B55">
        <v>126400</v>
      </c>
      <c r="C55" s="1" t="str">
        <f>VLOOKUP(Table4[[#This Row],[Account]],'Account Codes'!$A$2:$B$61,2,FALSE)</f>
        <v>Food &amp; Dietary Services</v>
      </c>
      <c r="D55" t="s">
        <v>9</v>
      </c>
      <c r="E55" t="s">
        <v>115</v>
      </c>
      <c r="F55" s="2">
        <v>600</v>
      </c>
    </row>
    <row r="56" spans="1:6" x14ac:dyDescent="0.2">
      <c r="A56">
        <v>800095</v>
      </c>
      <c r="B56">
        <v>128400</v>
      </c>
      <c r="C56" s="1" t="str">
        <f>VLOOKUP(Table4[[#This Row],[Account]],'Account Codes'!$A$2:$B$61,2,FALSE)</f>
        <v>State Vehicle</v>
      </c>
      <c r="D56" t="s">
        <v>9</v>
      </c>
      <c r="E56" t="s">
        <v>116</v>
      </c>
      <c r="F56" s="2">
        <v>350</v>
      </c>
    </row>
    <row r="57" spans="1:6" x14ac:dyDescent="0.2">
      <c r="A57">
        <v>800095</v>
      </c>
      <c r="B57">
        <v>126400</v>
      </c>
      <c r="C57" s="1" t="str">
        <f>VLOOKUP(Table4[[#This Row],[Account]],'Account Codes'!$A$2:$B$61,2,FALSE)</f>
        <v>Food &amp; Dietary Services</v>
      </c>
      <c r="D57" t="s">
        <v>9</v>
      </c>
      <c r="E57" t="s">
        <v>117</v>
      </c>
      <c r="F57" s="2">
        <v>1350</v>
      </c>
    </row>
    <row r="58" spans="1:6" x14ac:dyDescent="0.2">
      <c r="A58">
        <v>800095</v>
      </c>
      <c r="B58">
        <v>153510</v>
      </c>
      <c r="C58" s="1" t="str">
        <f>VLOOKUP(Table4[[#This Row],[Account]],'Account Codes'!$A$2:$B$61,2,FALSE)</f>
        <v>Building Rental - Internal</v>
      </c>
      <c r="D58" t="s">
        <v>9</v>
      </c>
      <c r="E58" t="s">
        <v>118</v>
      </c>
      <c r="F58" s="2">
        <v>800</v>
      </c>
    </row>
    <row r="59" spans="1:6" x14ac:dyDescent="0.2">
      <c r="A59">
        <v>800095</v>
      </c>
      <c r="B59">
        <v>137800</v>
      </c>
      <c r="C59" s="1" t="str">
        <f>VLOOKUP(Table4[[#This Row],[Account]],'Account Codes'!$A$2:$B$61,2,FALSE)</f>
        <v>Recreational Supplies</v>
      </c>
      <c r="D59" t="s">
        <v>9</v>
      </c>
      <c r="E59" t="s">
        <v>119</v>
      </c>
      <c r="F59" s="2">
        <v>250</v>
      </c>
    </row>
    <row r="60" spans="1:6" x14ac:dyDescent="0.2">
      <c r="A60">
        <v>800095</v>
      </c>
      <c r="B60">
        <v>137400</v>
      </c>
      <c r="C60" s="1" t="str">
        <f>VLOOKUP(Table4[[#This Row],[Account]],'Account Codes'!$A$2:$B$61,2,FALSE)</f>
        <v>Educational Supplies</v>
      </c>
      <c r="D60" t="s">
        <v>9</v>
      </c>
      <c r="E60" t="s">
        <v>120</v>
      </c>
      <c r="F60" s="2">
        <v>400</v>
      </c>
    </row>
    <row r="61" spans="1:6" x14ac:dyDescent="0.2">
      <c r="A61">
        <v>800095</v>
      </c>
      <c r="B61">
        <v>126400</v>
      </c>
      <c r="C61" s="1" t="str">
        <f>VLOOKUP(Table4[[#This Row],[Account]],'Account Codes'!$A$2:$B$61,2,FALSE)</f>
        <v>Food &amp; Dietary Services</v>
      </c>
      <c r="D61" t="s">
        <v>9</v>
      </c>
      <c r="E61" t="s">
        <v>121</v>
      </c>
      <c r="F61" s="2">
        <v>250</v>
      </c>
    </row>
    <row r="62" spans="1:6" x14ac:dyDescent="0.2">
      <c r="A62">
        <v>800095</v>
      </c>
      <c r="B62">
        <v>153500</v>
      </c>
      <c r="C62" s="1" t="str">
        <f>VLOOKUP(Table4[[#This Row],[Account]],'Account Codes'!$A$2:$B$61,2,FALSE)</f>
        <v>Building Rental</v>
      </c>
      <c r="D62" t="s">
        <v>5</v>
      </c>
      <c r="E62" t="s">
        <v>122</v>
      </c>
      <c r="F62" s="2">
        <v>1800</v>
      </c>
    </row>
    <row r="63" spans="1:6" x14ac:dyDescent="0.2">
      <c r="A63">
        <v>800095</v>
      </c>
      <c r="B63">
        <v>126400</v>
      </c>
      <c r="C63" s="1" t="str">
        <f>VLOOKUP(Table4[[#This Row],[Account]],'Account Codes'!$A$2:$B$61,2,FALSE)</f>
        <v>Food &amp; Dietary Services</v>
      </c>
      <c r="D63" t="s">
        <v>5</v>
      </c>
      <c r="E63" t="s">
        <v>11</v>
      </c>
      <c r="F63" s="2">
        <v>300</v>
      </c>
    </row>
    <row r="64" spans="1:6" x14ac:dyDescent="0.2">
      <c r="A64">
        <v>800095</v>
      </c>
      <c r="B64">
        <v>126400</v>
      </c>
      <c r="C64" s="1" t="str">
        <f>VLOOKUP(Table4[[#This Row],[Account]],'Account Codes'!$A$2:$B$61,2,FALSE)</f>
        <v>Food &amp; Dietary Services</v>
      </c>
      <c r="D64" t="s">
        <v>5</v>
      </c>
      <c r="E64" t="s">
        <v>123</v>
      </c>
      <c r="F64" s="2">
        <v>300</v>
      </c>
    </row>
    <row r="65" spans="1:6" x14ac:dyDescent="0.2">
      <c r="A65">
        <v>800095</v>
      </c>
      <c r="B65">
        <v>137400</v>
      </c>
      <c r="C65" s="1" t="str">
        <f>VLOOKUP(Table4[[#This Row],[Account]],'Account Codes'!$A$2:$B$61,2,FALSE)</f>
        <v>Educational Supplies</v>
      </c>
      <c r="D65" t="s">
        <v>5</v>
      </c>
      <c r="E65" t="s">
        <v>124</v>
      </c>
      <c r="F65" s="2">
        <v>300</v>
      </c>
    </row>
    <row r="66" spans="1:6" x14ac:dyDescent="0.2">
      <c r="A66">
        <v>800095</v>
      </c>
      <c r="B66">
        <v>126400</v>
      </c>
      <c r="C66" s="1" t="str">
        <f>VLOOKUP(Table4[[#This Row],[Account]],'Account Codes'!$A$2:$B$61,2,FALSE)</f>
        <v>Food &amp; Dietary Services</v>
      </c>
      <c r="D66" t="s">
        <v>5</v>
      </c>
      <c r="E66" t="s">
        <v>125</v>
      </c>
      <c r="F66" s="2">
        <v>500</v>
      </c>
    </row>
    <row r="67" spans="1:6" x14ac:dyDescent="0.2">
      <c r="A67">
        <v>800095</v>
      </c>
      <c r="B67">
        <v>122700</v>
      </c>
      <c r="C67" s="1" t="str">
        <f>VLOOKUP(Table4[[#This Row],[Account]],'Account Codes'!$A$2:$B$61,2,FALSE)</f>
        <v>Travel</v>
      </c>
      <c r="D67" t="s">
        <v>5</v>
      </c>
      <c r="E67" t="s">
        <v>126</v>
      </c>
      <c r="F67" s="2">
        <v>300</v>
      </c>
    </row>
    <row r="68" spans="1:6" x14ac:dyDescent="0.2">
      <c r="A68">
        <v>800095</v>
      </c>
      <c r="B68">
        <v>126400</v>
      </c>
      <c r="C68" s="1" t="str">
        <f>VLOOKUP(Table4[[#This Row],[Account]],'Account Codes'!$A$2:$B$61,2,FALSE)</f>
        <v>Food &amp; Dietary Services</v>
      </c>
      <c r="D68" t="s">
        <v>65</v>
      </c>
      <c r="E68" t="s">
        <v>127</v>
      </c>
      <c r="F68" s="2">
        <v>300</v>
      </c>
    </row>
    <row r="69" spans="1:6" x14ac:dyDescent="0.2">
      <c r="A69">
        <v>800095</v>
      </c>
      <c r="B69">
        <v>126400</v>
      </c>
      <c r="C69" s="1" t="str">
        <f>VLOOKUP(Table4[[#This Row],[Account]],'Account Codes'!$A$2:$B$61,2,FALSE)</f>
        <v>Food &amp; Dietary Services</v>
      </c>
      <c r="D69" t="s">
        <v>65</v>
      </c>
      <c r="E69" t="s">
        <v>128</v>
      </c>
      <c r="F69" s="2">
        <v>500</v>
      </c>
    </row>
    <row r="70" spans="1:6" x14ac:dyDescent="0.2">
      <c r="A70">
        <v>800095</v>
      </c>
      <c r="B70">
        <v>126400</v>
      </c>
      <c r="C70" s="1" t="str">
        <f>VLOOKUP(Table4[[#This Row],[Account]],'Account Codes'!$A$2:$B$61,2,FALSE)</f>
        <v>Food &amp; Dietary Services</v>
      </c>
      <c r="D70" t="s">
        <v>66</v>
      </c>
      <c r="E70" t="s">
        <v>130</v>
      </c>
      <c r="F70" s="2">
        <v>500</v>
      </c>
    </row>
    <row r="71" spans="1:6" x14ac:dyDescent="0.2">
      <c r="A71">
        <v>800095</v>
      </c>
      <c r="B71">
        <v>126400</v>
      </c>
      <c r="C71" s="1" t="str">
        <f>VLOOKUP(Table4[[#This Row],[Account]],'Account Codes'!$A$2:$B$61,2,FALSE)</f>
        <v>Food &amp; Dietary Services</v>
      </c>
      <c r="D71" t="s">
        <v>66</v>
      </c>
      <c r="E71" t="s">
        <v>129</v>
      </c>
      <c r="F71" s="2">
        <v>400</v>
      </c>
    </row>
    <row r="72" spans="1:6" x14ac:dyDescent="0.2">
      <c r="A72">
        <v>800095</v>
      </c>
      <c r="B72">
        <v>141300</v>
      </c>
      <c r="C72" s="1" t="str">
        <f>VLOOKUP(Table4[[#This Row],[Account]],'Account Codes'!$A$2:$B$61,2,FALSE)</f>
        <v>Premiums</v>
      </c>
      <c r="D72" t="s">
        <v>66</v>
      </c>
      <c r="E72" t="s">
        <v>131</v>
      </c>
      <c r="F72" s="2">
        <v>250</v>
      </c>
    </row>
    <row r="73" spans="1:6" x14ac:dyDescent="0.2">
      <c r="A73">
        <v>800095</v>
      </c>
      <c r="B73">
        <v>141300</v>
      </c>
      <c r="C73" s="1" t="str">
        <f>VLOOKUP(Table4[[#This Row],[Account]],'Account Codes'!$A$2:$B$61,2,FALSE)</f>
        <v>Premiums</v>
      </c>
      <c r="D73" t="s">
        <v>66</v>
      </c>
      <c r="E73" t="s">
        <v>132</v>
      </c>
      <c r="F73" s="2">
        <v>250</v>
      </c>
    </row>
    <row r="74" spans="1:6" x14ac:dyDescent="0.2">
      <c r="A74">
        <v>800095</v>
      </c>
      <c r="B74">
        <v>126400</v>
      </c>
      <c r="C74" s="1" t="str">
        <f>VLOOKUP(Table4[[#This Row],[Account]],'Account Codes'!$A$2:$B$61,2,FALSE)</f>
        <v>Food &amp; Dietary Services</v>
      </c>
      <c r="D74" t="s">
        <v>12</v>
      </c>
      <c r="E74" t="s">
        <v>90</v>
      </c>
      <c r="F74" s="2">
        <v>300</v>
      </c>
    </row>
    <row r="75" spans="1:6" x14ac:dyDescent="0.2">
      <c r="A75">
        <v>800095</v>
      </c>
      <c r="B75">
        <v>137400</v>
      </c>
      <c r="C75" s="1" t="str">
        <f>VLOOKUP(Table4[[#This Row],[Account]],'Account Codes'!$A$2:$B$61,2,FALSE)</f>
        <v>Educational Supplies</v>
      </c>
      <c r="D75" t="s">
        <v>12</v>
      </c>
      <c r="E75" t="s">
        <v>13</v>
      </c>
      <c r="F75" s="2">
        <v>100</v>
      </c>
    </row>
    <row r="76" spans="1:6" x14ac:dyDescent="0.2">
      <c r="A76">
        <v>800095</v>
      </c>
      <c r="B76">
        <v>128400</v>
      </c>
      <c r="C76" s="1" t="str">
        <f>VLOOKUP(Table4[[#This Row],[Account]],'Account Codes'!$A$2:$B$61,2,FALSE)</f>
        <v>State Vehicle</v>
      </c>
      <c r="D76" t="s">
        <v>67</v>
      </c>
      <c r="E76" t="s">
        <v>8</v>
      </c>
      <c r="F76" s="2">
        <v>900</v>
      </c>
    </row>
    <row r="77" spans="1:6" x14ac:dyDescent="0.2">
      <c r="A77">
        <v>800095</v>
      </c>
      <c r="B77">
        <v>126400</v>
      </c>
      <c r="C77" s="1" t="str">
        <f>VLOOKUP(Table4[[#This Row],[Account]],'Account Codes'!$A$2:$B$61,2,FALSE)</f>
        <v>Food &amp; Dietary Services</v>
      </c>
      <c r="D77" t="s">
        <v>67</v>
      </c>
      <c r="E77" t="s">
        <v>90</v>
      </c>
      <c r="F77" s="2">
        <v>300</v>
      </c>
    </row>
    <row r="78" spans="1:6" x14ac:dyDescent="0.2">
      <c r="A78">
        <v>800095</v>
      </c>
      <c r="B78">
        <v>126400</v>
      </c>
      <c r="C78" s="1" t="str">
        <f>VLOOKUP(Table4[[#This Row],[Account]],'Account Codes'!$A$2:$B$61,2,FALSE)</f>
        <v>Food &amp; Dietary Services</v>
      </c>
      <c r="D78" t="s">
        <v>68</v>
      </c>
      <c r="E78" t="s">
        <v>90</v>
      </c>
      <c r="F78" s="2">
        <v>500</v>
      </c>
    </row>
    <row r="79" spans="1:6" x14ac:dyDescent="0.2">
      <c r="A79">
        <v>800095</v>
      </c>
      <c r="B79">
        <v>137400</v>
      </c>
      <c r="C79" s="1" t="str">
        <f>VLOOKUP(Table4[[#This Row],[Account]],'Account Codes'!$A$2:$B$61,2,FALSE)</f>
        <v>Educational Supplies</v>
      </c>
      <c r="D79" t="s">
        <v>68</v>
      </c>
      <c r="E79" t="s">
        <v>92</v>
      </c>
      <c r="F79" s="2">
        <v>150</v>
      </c>
    </row>
    <row r="80" spans="1:6" x14ac:dyDescent="0.2">
      <c r="A80">
        <v>800095</v>
      </c>
      <c r="B80">
        <v>141300</v>
      </c>
      <c r="C80" s="1" t="str">
        <f>VLOOKUP(Table4[[#This Row],[Account]],'Account Codes'!$A$2:$B$61,2,FALSE)</f>
        <v>Premiums</v>
      </c>
      <c r="D80" t="s">
        <v>68</v>
      </c>
      <c r="E80" t="s">
        <v>133</v>
      </c>
      <c r="F80" s="2">
        <v>150</v>
      </c>
    </row>
    <row r="81" spans="1:6" x14ac:dyDescent="0.2">
      <c r="A81">
        <v>800095</v>
      </c>
      <c r="B81">
        <v>119900</v>
      </c>
      <c r="C81" s="1" t="str">
        <f>VLOOKUP(Table4[[#This Row],[Account]],'Account Codes'!$A$2:$B$61,2,FALSE)</f>
        <v>Stipends</v>
      </c>
      <c r="D81" t="s">
        <v>23</v>
      </c>
      <c r="E81" t="s">
        <v>24</v>
      </c>
      <c r="F81" s="2">
        <v>750</v>
      </c>
    </row>
    <row r="82" spans="1:6" x14ac:dyDescent="0.2">
      <c r="A82">
        <v>800095</v>
      </c>
      <c r="B82">
        <v>119900</v>
      </c>
      <c r="C82" s="1" t="str">
        <f>VLOOKUP(Table4[[#This Row],[Account]],'Account Codes'!$A$2:$B$61,2,FALSE)</f>
        <v>Stipends</v>
      </c>
      <c r="D82" t="s">
        <v>23</v>
      </c>
      <c r="E82" t="s">
        <v>25</v>
      </c>
      <c r="F82" s="2">
        <v>750</v>
      </c>
    </row>
    <row r="83" spans="1:6" x14ac:dyDescent="0.2">
      <c r="A83">
        <v>800095</v>
      </c>
      <c r="B83">
        <v>119900</v>
      </c>
      <c r="C83" s="1" t="str">
        <f>VLOOKUP(Table4[[#This Row],[Account]],'Account Codes'!$A$2:$B$61,2,FALSE)</f>
        <v>Stipends</v>
      </c>
      <c r="D83" t="s">
        <v>23</v>
      </c>
      <c r="E83" t="s">
        <v>26</v>
      </c>
      <c r="F83" s="2">
        <v>750</v>
      </c>
    </row>
    <row r="84" spans="1:6" x14ac:dyDescent="0.2">
      <c r="A84">
        <v>800095</v>
      </c>
      <c r="B84">
        <v>119900</v>
      </c>
      <c r="C84" s="1" t="str">
        <f>VLOOKUP(Table4[[#This Row],[Account]],'Account Codes'!$A$2:$B$61,2,FALSE)</f>
        <v>Stipends</v>
      </c>
      <c r="D84" t="s">
        <v>23</v>
      </c>
      <c r="E84" t="s">
        <v>27</v>
      </c>
      <c r="F84" s="2">
        <v>750</v>
      </c>
    </row>
    <row r="85" spans="1:6" x14ac:dyDescent="0.2">
      <c r="A85">
        <v>800095</v>
      </c>
      <c r="B85">
        <v>119900</v>
      </c>
      <c r="C85" s="1" t="str">
        <f>VLOOKUP(Table4[[#This Row],[Account]],'Account Codes'!$A$2:$B$61,2,FALSE)</f>
        <v>Stipends</v>
      </c>
      <c r="D85" t="s">
        <v>23</v>
      </c>
      <c r="E85" t="s">
        <v>28</v>
      </c>
      <c r="F85" s="2">
        <v>750</v>
      </c>
    </row>
    <row r="86" spans="1:6" x14ac:dyDescent="0.2">
      <c r="A86">
        <v>800095</v>
      </c>
      <c r="B86">
        <v>119900</v>
      </c>
      <c r="C86" s="1" t="str">
        <f>VLOOKUP(Table4[[#This Row],[Account]],'Account Codes'!$A$2:$B$61,2,FALSE)</f>
        <v>Stipends</v>
      </c>
      <c r="D86" t="s">
        <v>23</v>
      </c>
      <c r="E86" t="s">
        <v>29</v>
      </c>
      <c r="F86" s="2">
        <v>750</v>
      </c>
    </row>
    <row r="87" spans="1:6" x14ac:dyDescent="0.2">
      <c r="A87">
        <v>800095</v>
      </c>
      <c r="B87">
        <v>119900</v>
      </c>
      <c r="C87" s="1" t="str">
        <f>VLOOKUP(Table4[[#This Row],[Account]],'Account Codes'!$A$2:$B$61,2,FALSE)</f>
        <v>Stipends</v>
      </c>
      <c r="D87" t="s">
        <v>23</v>
      </c>
      <c r="E87" t="s">
        <v>30</v>
      </c>
      <c r="F87" s="2">
        <v>750</v>
      </c>
    </row>
    <row r="88" spans="1:6" x14ac:dyDescent="0.2">
      <c r="A88">
        <v>800095</v>
      </c>
      <c r="B88">
        <v>119900</v>
      </c>
      <c r="C88" s="1" t="str">
        <f>VLOOKUP(Table4[[#This Row],[Account]],'Account Codes'!$A$2:$B$61,2,FALSE)</f>
        <v>Stipends</v>
      </c>
      <c r="D88" t="s">
        <v>23</v>
      </c>
      <c r="E88" t="s">
        <v>31</v>
      </c>
      <c r="F88" s="2">
        <v>750</v>
      </c>
    </row>
    <row r="89" spans="1:6" x14ac:dyDescent="0.2">
      <c r="A89">
        <v>800095</v>
      </c>
      <c r="B89">
        <v>119900</v>
      </c>
      <c r="C89" s="1" t="str">
        <f>VLOOKUP(Table4[[#This Row],[Account]],'Account Codes'!$A$2:$B$61,2,FALSE)</f>
        <v>Stipends</v>
      </c>
      <c r="D89" t="s">
        <v>23</v>
      </c>
      <c r="E89" t="s">
        <v>32</v>
      </c>
      <c r="F89" s="2">
        <v>1200</v>
      </c>
    </row>
    <row r="90" spans="1:6" x14ac:dyDescent="0.2">
      <c r="A90">
        <v>800095</v>
      </c>
      <c r="B90">
        <v>119900</v>
      </c>
      <c r="C90" s="1" t="str">
        <f>VLOOKUP(Table4[[#This Row],[Account]],'Account Codes'!$A$2:$B$61,2,FALSE)</f>
        <v>Stipends</v>
      </c>
      <c r="D90" t="s">
        <v>23</v>
      </c>
      <c r="E90" t="s">
        <v>33</v>
      </c>
      <c r="F90" s="2">
        <v>1200</v>
      </c>
    </row>
    <row r="91" spans="1:6" x14ac:dyDescent="0.2">
      <c r="A91">
        <v>800095</v>
      </c>
      <c r="B91">
        <v>119900</v>
      </c>
      <c r="C91" s="1" t="str">
        <f>VLOOKUP(Table4[[#This Row],[Account]],'Account Codes'!$A$2:$B$61,2,FALSE)</f>
        <v>Stipends</v>
      </c>
      <c r="D91" t="s">
        <v>23</v>
      </c>
      <c r="E91" t="s">
        <v>34</v>
      </c>
      <c r="F91" s="2">
        <v>400</v>
      </c>
    </row>
    <row r="92" spans="1:6" x14ac:dyDescent="0.2">
      <c r="A92">
        <v>800095</v>
      </c>
      <c r="B92">
        <v>119900</v>
      </c>
      <c r="C92" s="1" t="str">
        <f>VLOOKUP(Table4[[#This Row],[Account]],'Account Codes'!$A$2:$B$61,2,FALSE)</f>
        <v>Stipends</v>
      </c>
      <c r="D92" t="s">
        <v>23</v>
      </c>
      <c r="E92" t="s">
        <v>35</v>
      </c>
      <c r="F92" s="2">
        <v>400</v>
      </c>
    </row>
    <row r="93" spans="1:6" x14ac:dyDescent="0.2">
      <c r="A93">
        <v>800095</v>
      </c>
      <c r="B93">
        <v>119900</v>
      </c>
      <c r="C93" s="1" t="str">
        <f>VLOOKUP(Table4[[#This Row],[Account]],'Account Codes'!$A$2:$B$61,2,FALSE)</f>
        <v>Stipends</v>
      </c>
      <c r="D93" t="s">
        <v>23</v>
      </c>
      <c r="E93" t="s">
        <v>36</v>
      </c>
      <c r="F93" s="2">
        <v>475</v>
      </c>
    </row>
    <row r="94" spans="1:6" x14ac:dyDescent="0.2">
      <c r="A94">
        <v>800095</v>
      </c>
      <c r="B94">
        <v>119900</v>
      </c>
      <c r="C94" s="1" t="str">
        <f>VLOOKUP(Table4[[#This Row],[Account]],'Account Codes'!$A$2:$B$61,2,FALSE)</f>
        <v>Stipends</v>
      </c>
      <c r="D94" t="s">
        <v>23</v>
      </c>
      <c r="E94" t="s">
        <v>37</v>
      </c>
      <c r="F94" s="2">
        <v>475</v>
      </c>
    </row>
    <row r="95" spans="1:6" x14ac:dyDescent="0.2">
      <c r="A95">
        <v>800095</v>
      </c>
      <c r="B95">
        <v>119900</v>
      </c>
      <c r="C95" s="1" t="str">
        <f>VLOOKUP(Table4[[#This Row],[Account]],'Account Codes'!$A$2:$B$61,2,FALSE)</f>
        <v>Stipends</v>
      </c>
      <c r="D95" t="s">
        <v>23</v>
      </c>
      <c r="E95" t="s">
        <v>38</v>
      </c>
      <c r="F95" s="2">
        <v>475</v>
      </c>
    </row>
    <row r="96" spans="1:6" x14ac:dyDescent="0.2">
      <c r="A96">
        <v>800095</v>
      </c>
      <c r="B96">
        <v>119900</v>
      </c>
      <c r="C96" s="1" t="str">
        <f>VLOOKUP(Table4[[#This Row],[Account]],'Account Codes'!$A$2:$B$61,2,FALSE)</f>
        <v>Stipends</v>
      </c>
      <c r="D96" t="s">
        <v>23</v>
      </c>
      <c r="E96" t="s">
        <v>39</v>
      </c>
      <c r="F96" s="2">
        <v>475</v>
      </c>
    </row>
    <row r="97" spans="1:6" x14ac:dyDescent="0.2">
      <c r="A97">
        <v>800095</v>
      </c>
      <c r="B97">
        <v>119900</v>
      </c>
      <c r="C97" s="1" t="str">
        <f>VLOOKUP(Table4[[#This Row],[Account]],'Account Codes'!$A$2:$B$61,2,FALSE)</f>
        <v>Stipends</v>
      </c>
      <c r="D97" t="s">
        <v>23</v>
      </c>
      <c r="E97" t="s">
        <v>40</v>
      </c>
      <c r="F97" s="2">
        <v>475</v>
      </c>
    </row>
    <row r="98" spans="1:6" x14ac:dyDescent="0.2">
      <c r="A98">
        <v>800095</v>
      </c>
      <c r="B98">
        <v>119900</v>
      </c>
      <c r="C98" s="1" t="str">
        <f>VLOOKUP(Table4[[#This Row],[Account]],'Account Codes'!$A$2:$B$61,2,FALSE)</f>
        <v>Stipends</v>
      </c>
      <c r="D98" t="s">
        <v>23</v>
      </c>
      <c r="E98" t="s">
        <v>41</v>
      </c>
      <c r="F98" s="2">
        <v>475</v>
      </c>
    </row>
    <row r="99" spans="1:6" x14ac:dyDescent="0.2">
      <c r="A99">
        <v>800095</v>
      </c>
      <c r="B99">
        <v>119900</v>
      </c>
      <c r="C99" s="1" t="str">
        <f>VLOOKUP(Table4[[#This Row],[Account]],'Account Codes'!$A$2:$B$61,2,FALSE)</f>
        <v>Stipends</v>
      </c>
      <c r="D99" t="s">
        <v>23</v>
      </c>
      <c r="E99" t="s">
        <v>42</v>
      </c>
      <c r="F99" s="2">
        <v>475</v>
      </c>
    </row>
    <row r="100" spans="1:6" x14ac:dyDescent="0.2">
      <c r="A100">
        <v>800095</v>
      </c>
      <c r="B100">
        <v>119900</v>
      </c>
      <c r="C100" s="1" t="str">
        <f>VLOOKUP(Table4[[#This Row],[Account]],'Account Codes'!$A$2:$B$61,2,FALSE)</f>
        <v>Stipends</v>
      </c>
      <c r="D100" t="s">
        <v>23</v>
      </c>
      <c r="E100" t="s">
        <v>43</v>
      </c>
      <c r="F100" s="2">
        <v>475</v>
      </c>
    </row>
    <row r="101" spans="1:6" x14ac:dyDescent="0.2">
      <c r="A101">
        <v>800095</v>
      </c>
      <c r="B101">
        <v>119900</v>
      </c>
      <c r="C101" s="1" t="str">
        <f>VLOOKUP(Table4[[#This Row],[Account]],'Account Codes'!$A$2:$B$61,2,FALSE)</f>
        <v>Stipends</v>
      </c>
      <c r="D101" t="s">
        <v>23</v>
      </c>
      <c r="E101" t="s">
        <v>44</v>
      </c>
      <c r="F101" s="2">
        <v>475</v>
      </c>
    </row>
    <row r="102" spans="1:6" x14ac:dyDescent="0.2">
      <c r="A102">
        <v>800095</v>
      </c>
      <c r="B102">
        <v>119900</v>
      </c>
      <c r="C102" s="1" t="str">
        <f>VLOOKUP(Table4[[#This Row],[Account]],'Account Codes'!$A$2:$B$61,2,FALSE)</f>
        <v>Stipends</v>
      </c>
      <c r="D102" t="s">
        <v>23</v>
      </c>
      <c r="E102" t="s">
        <v>45</v>
      </c>
      <c r="F102" s="2">
        <v>475</v>
      </c>
    </row>
    <row r="103" spans="1:6" x14ac:dyDescent="0.2">
      <c r="A103">
        <v>800095</v>
      </c>
      <c r="B103">
        <v>119900</v>
      </c>
      <c r="C103" s="1" t="str">
        <f>VLOOKUP(Table4[[#This Row],[Account]],'Account Codes'!$A$2:$B$61,2,FALSE)</f>
        <v>Stipends</v>
      </c>
      <c r="D103" t="s">
        <v>23</v>
      </c>
      <c r="E103" t="s">
        <v>46</v>
      </c>
      <c r="F103" s="2">
        <v>475</v>
      </c>
    </row>
    <row r="104" spans="1:6" x14ac:dyDescent="0.2">
      <c r="A104">
        <v>800095</v>
      </c>
      <c r="B104">
        <v>119900</v>
      </c>
      <c r="C104" s="1" t="str">
        <f>VLOOKUP(Table4[[#This Row],[Account]],'Account Codes'!$A$2:$B$61,2,FALSE)</f>
        <v>Stipends</v>
      </c>
      <c r="D104" t="s">
        <v>23</v>
      </c>
      <c r="E104" t="s">
        <v>47</v>
      </c>
      <c r="F104" s="2">
        <v>475</v>
      </c>
    </row>
    <row r="105" spans="1:6" x14ac:dyDescent="0.2">
      <c r="A105">
        <v>800095</v>
      </c>
      <c r="B105">
        <v>119900</v>
      </c>
      <c r="C105" s="1" t="str">
        <f>VLOOKUP(Table4[[#This Row],[Account]],'Account Codes'!$A$2:$B$61,2,FALSE)</f>
        <v>Stipends</v>
      </c>
      <c r="D105" t="s">
        <v>23</v>
      </c>
      <c r="E105" t="s">
        <v>48</v>
      </c>
      <c r="F105" s="2">
        <v>475</v>
      </c>
    </row>
    <row r="106" spans="1:6" x14ac:dyDescent="0.2">
      <c r="A106">
        <v>800095</v>
      </c>
      <c r="B106">
        <v>119900</v>
      </c>
      <c r="C106" s="1" t="str">
        <f>VLOOKUP(Table4[[#This Row],[Account]],'Account Codes'!$A$2:$B$61,2,FALSE)</f>
        <v>Stipends</v>
      </c>
      <c r="D106" t="s">
        <v>23</v>
      </c>
      <c r="E106" t="s">
        <v>49</v>
      </c>
      <c r="F106" s="2">
        <v>475</v>
      </c>
    </row>
    <row r="107" spans="1:6" x14ac:dyDescent="0.2">
      <c r="A107">
        <v>800095</v>
      </c>
      <c r="B107">
        <v>119900</v>
      </c>
      <c r="C107" s="1" t="str">
        <f>VLOOKUP(Table4[[#This Row],[Account]],'Account Codes'!$A$2:$B$61,2,FALSE)</f>
        <v>Stipends</v>
      </c>
      <c r="D107" t="s">
        <v>23</v>
      </c>
      <c r="E107" t="s">
        <v>50</v>
      </c>
      <c r="F107" s="2">
        <v>475</v>
      </c>
    </row>
    <row r="108" spans="1:6" x14ac:dyDescent="0.2">
      <c r="A108">
        <v>800095</v>
      </c>
      <c r="B108">
        <v>119900</v>
      </c>
      <c r="C108" s="1" t="str">
        <f>VLOOKUP(Table4[[#This Row],[Account]],'Account Codes'!$A$2:$B$61,2,FALSE)</f>
        <v>Stipends</v>
      </c>
      <c r="D108" t="s">
        <v>23</v>
      </c>
      <c r="E108" t="s">
        <v>51</v>
      </c>
      <c r="F108" s="2">
        <v>475</v>
      </c>
    </row>
    <row r="109" spans="1:6" x14ac:dyDescent="0.2">
      <c r="A109">
        <v>800095</v>
      </c>
      <c r="B109">
        <v>119900</v>
      </c>
      <c r="C109" s="1" t="str">
        <f>VLOOKUP(Table4[[#This Row],[Account]],'Account Codes'!$A$2:$B$61,2,FALSE)</f>
        <v>Stipends</v>
      </c>
      <c r="D109" t="s">
        <v>23</v>
      </c>
      <c r="E109" t="s">
        <v>52</v>
      </c>
      <c r="F109" s="2">
        <v>150</v>
      </c>
    </row>
    <row r="110" spans="1:6" x14ac:dyDescent="0.2">
      <c r="A110">
        <v>800095</v>
      </c>
      <c r="B110">
        <v>119900</v>
      </c>
      <c r="C110" s="1" t="str">
        <f>VLOOKUP(Table4[[#This Row],[Account]],'Account Codes'!$A$2:$B$61,2,FALSE)</f>
        <v>Stipends</v>
      </c>
      <c r="D110" t="s">
        <v>23</v>
      </c>
      <c r="E110" t="s">
        <v>53</v>
      </c>
      <c r="F110" s="2">
        <v>150</v>
      </c>
    </row>
    <row r="111" spans="1:6" x14ac:dyDescent="0.2">
      <c r="A111" t="s">
        <v>62</v>
      </c>
      <c r="F111" s="2">
        <f>SUBTOTAL(109,Table4[Amount])</f>
        <v>60522</v>
      </c>
    </row>
  </sheetData>
  <dataValidations count="1">
    <dataValidation type="list" allowBlank="1" showInputMessage="1" showErrorMessage="1" sqref="D2:D110" xr:uid="{00000000-0002-0000-0000-000000000000}">
      <formula1>$I$3:$I$17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topLeftCell="A5" workbookViewId="0">
      <selection activeCell="B9" sqref="B9"/>
    </sheetView>
  </sheetViews>
  <sheetFormatPr baseColWidth="10" defaultColWidth="8.83203125" defaultRowHeight="16" x14ac:dyDescent="0.2"/>
  <cols>
    <col min="1" max="1" width="12.33203125" customWidth="1"/>
    <col min="2" max="2" width="33.1640625" customWidth="1"/>
  </cols>
  <sheetData>
    <row r="1" spans="1:2" x14ac:dyDescent="0.35">
      <c r="A1" s="3" t="s">
        <v>134</v>
      </c>
      <c r="B1" s="3" t="s">
        <v>58</v>
      </c>
    </row>
    <row r="2" spans="1:2" x14ac:dyDescent="0.35">
      <c r="A2">
        <v>10600</v>
      </c>
      <c r="B2" t="s">
        <v>135</v>
      </c>
    </row>
    <row r="3" spans="1:2" x14ac:dyDescent="0.35">
      <c r="A3">
        <v>11570</v>
      </c>
      <c r="B3" t="s">
        <v>136</v>
      </c>
    </row>
    <row r="4" spans="1:2" x14ac:dyDescent="0.35">
      <c r="A4">
        <v>11660</v>
      </c>
      <c r="B4" t="s">
        <v>137</v>
      </c>
    </row>
    <row r="5" spans="1:2" x14ac:dyDescent="0.35">
      <c r="A5">
        <v>11710</v>
      </c>
      <c r="B5" t="s">
        <v>138</v>
      </c>
    </row>
    <row r="6" spans="1:2" x14ac:dyDescent="0.35">
      <c r="A6">
        <v>11935</v>
      </c>
      <c r="B6" t="s">
        <v>139</v>
      </c>
    </row>
    <row r="7" spans="1:2" x14ac:dyDescent="0.35">
      <c r="A7">
        <v>119900</v>
      </c>
      <c r="B7" t="s">
        <v>23</v>
      </c>
    </row>
    <row r="8" spans="1:2" x14ac:dyDescent="0.35">
      <c r="A8">
        <v>121200</v>
      </c>
      <c r="B8" t="s">
        <v>140</v>
      </c>
    </row>
    <row r="9" spans="1:2" x14ac:dyDescent="0.35">
      <c r="A9">
        <v>121400</v>
      </c>
      <c r="B9" t="s">
        <v>0</v>
      </c>
    </row>
    <row r="10" spans="1:2" x14ac:dyDescent="0.35">
      <c r="A10">
        <v>121500</v>
      </c>
      <c r="B10" t="s">
        <v>141</v>
      </c>
    </row>
    <row r="11" spans="1:2" x14ac:dyDescent="0.35">
      <c r="A11">
        <v>121800</v>
      </c>
      <c r="B11" t="s">
        <v>142</v>
      </c>
    </row>
    <row r="12" spans="1:2" x14ac:dyDescent="0.35">
      <c r="A12">
        <v>121900</v>
      </c>
      <c r="B12" t="s">
        <v>143</v>
      </c>
    </row>
    <row r="13" spans="1:2" x14ac:dyDescent="0.35">
      <c r="A13">
        <v>122100</v>
      </c>
      <c r="B13" t="s">
        <v>144</v>
      </c>
    </row>
    <row r="14" spans="1:2" x14ac:dyDescent="0.35">
      <c r="A14">
        <v>122200</v>
      </c>
      <c r="B14" t="s">
        <v>145</v>
      </c>
    </row>
    <row r="15" spans="1:2" x14ac:dyDescent="0.35">
      <c r="A15">
        <v>122400</v>
      </c>
      <c r="B15" t="s">
        <v>146</v>
      </c>
    </row>
    <row r="16" spans="1:2" x14ac:dyDescent="0.35">
      <c r="A16">
        <v>122700</v>
      </c>
      <c r="B16" t="s">
        <v>147</v>
      </c>
    </row>
    <row r="17" spans="1:2" x14ac:dyDescent="0.35">
      <c r="A17">
        <v>124600</v>
      </c>
      <c r="B17" t="s">
        <v>4</v>
      </c>
    </row>
    <row r="18" spans="1:2" x14ac:dyDescent="0.35">
      <c r="A18">
        <v>124800</v>
      </c>
      <c r="B18" t="s">
        <v>148</v>
      </c>
    </row>
    <row r="19" spans="1:2" x14ac:dyDescent="0.35">
      <c r="A19">
        <v>125710</v>
      </c>
      <c r="B19" t="s">
        <v>149</v>
      </c>
    </row>
    <row r="20" spans="1:2" x14ac:dyDescent="0.35">
      <c r="A20">
        <v>126140</v>
      </c>
      <c r="B20" t="s">
        <v>150</v>
      </c>
    </row>
    <row r="21" spans="1:2" x14ac:dyDescent="0.35">
      <c r="A21">
        <v>126400</v>
      </c>
      <c r="B21" t="s">
        <v>151</v>
      </c>
    </row>
    <row r="22" spans="1:2" x14ac:dyDescent="0.35">
      <c r="A22">
        <v>126700</v>
      </c>
      <c r="B22" t="s">
        <v>152</v>
      </c>
    </row>
    <row r="23" spans="1:2" x14ac:dyDescent="0.35">
      <c r="A23">
        <v>126800</v>
      </c>
      <c r="B23" t="s">
        <v>153</v>
      </c>
    </row>
    <row r="24" spans="1:2" x14ac:dyDescent="0.35">
      <c r="A24">
        <v>127400</v>
      </c>
      <c r="B24" t="s">
        <v>154</v>
      </c>
    </row>
    <row r="25" spans="1:2" x14ac:dyDescent="0.35">
      <c r="A25">
        <v>127500</v>
      </c>
      <c r="B25" t="s">
        <v>155</v>
      </c>
    </row>
    <row r="26" spans="1:2" x14ac:dyDescent="0.35">
      <c r="A26">
        <v>128200</v>
      </c>
      <c r="B26" t="s">
        <v>156</v>
      </c>
    </row>
    <row r="27" spans="1:2" x14ac:dyDescent="0.35">
      <c r="A27">
        <v>128300</v>
      </c>
      <c r="B27" t="s">
        <v>157</v>
      </c>
    </row>
    <row r="28" spans="1:2" x14ac:dyDescent="0.35">
      <c r="A28">
        <v>128400</v>
      </c>
      <c r="B28" t="s">
        <v>6</v>
      </c>
    </row>
    <row r="29" spans="1:2" x14ac:dyDescent="0.35">
      <c r="A29">
        <v>128500</v>
      </c>
      <c r="B29" t="s">
        <v>107</v>
      </c>
    </row>
    <row r="30" spans="1:2" x14ac:dyDescent="0.2">
      <c r="A30">
        <v>128800</v>
      </c>
      <c r="B30" t="s">
        <v>10</v>
      </c>
    </row>
    <row r="31" spans="1:2" x14ac:dyDescent="0.2">
      <c r="A31">
        <v>129900</v>
      </c>
      <c r="B31" t="s">
        <v>158</v>
      </c>
    </row>
    <row r="32" spans="1:2" x14ac:dyDescent="0.2">
      <c r="A32">
        <v>130900</v>
      </c>
      <c r="B32" t="s">
        <v>159</v>
      </c>
    </row>
    <row r="33" spans="1:2" x14ac:dyDescent="0.2">
      <c r="A33">
        <v>131100</v>
      </c>
      <c r="B33" t="s">
        <v>160</v>
      </c>
    </row>
    <row r="34" spans="1:2" x14ac:dyDescent="0.2">
      <c r="A34">
        <v>131200</v>
      </c>
      <c r="B34" t="s">
        <v>16</v>
      </c>
    </row>
    <row r="35" spans="1:2" x14ac:dyDescent="0.2">
      <c r="A35">
        <v>131300</v>
      </c>
      <c r="B35" t="s">
        <v>161</v>
      </c>
    </row>
    <row r="36" spans="1:2" x14ac:dyDescent="0.2">
      <c r="A36">
        <v>132300</v>
      </c>
      <c r="B36" t="s">
        <v>162</v>
      </c>
    </row>
    <row r="37" spans="1:2" x14ac:dyDescent="0.2">
      <c r="A37">
        <v>135300</v>
      </c>
      <c r="B37" t="s">
        <v>163</v>
      </c>
    </row>
    <row r="38" spans="1:2" x14ac:dyDescent="0.2">
      <c r="A38">
        <v>135400</v>
      </c>
      <c r="B38" t="s">
        <v>164</v>
      </c>
    </row>
    <row r="39" spans="1:2" x14ac:dyDescent="0.2">
      <c r="A39">
        <v>136200</v>
      </c>
      <c r="B39" t="s">
        <v>165</v>
      </c>
    </row>
    <row r="40" spans="1:2" x14ac:dyDescent="0.2">
      <c r="A40">
        <v>136300</v>
      </c>
      <c r="B40" t="s">
        <v>166</v>
      </c>
    </row>
    <row r="41" spans="1:2" x14ac:dyDescent="0.2">
      <c r="A41">
        <v>136400</v>
      </c>
      <c r="B41" t="s">
        <v>167</v>
      </c>
    </row>
    <row r="42" spans="1:2" x14ac:dyDescent="0.2">
      <c r="A42">
        <v>136500</v>
      </c>
      <c r="B42" t="s">
        <v>168</v>
      </c>
    </row>
    <row r="43" spans="1:2" x14ac:dyDescent="0.2">
      <c r="A43">
        <v>137400</v>
      </c>
      <c r="B43" t="s">
        <v>169</v>
      </c>
    </row>
    <row r="44" spans="1:2" x14ac:dyDescent="0.2">
      <c r="A44">
        <v>137800</v>
      </c>
      <c r="B44" t="s">
        <v>170</v>
      </c>
    </row>
    <row r="45" spans="1:2" x14ac:dyDescent="0.2">
      <c r="A45">
        <v>137810</v>
      </c>
      <c r="B45" t="s">
        <v>171</v>
      </c>
    </row>
    <row r="46" spans="1:2" x14ac:dyDescent="0.2">
      <c r="A46">
        <v>139900</v>
      </c>
      <c r="B46" t="s">
        <v>172</v>
      </c>
    </row>
    <row r="47" spans="1:2" x14ac:dyDescent="0.2">
      <c r="A47">
        <v>141300</v>
      </c>
      <c r="B47" t="s">
        <v>17</v>
      </c>
    </row>
    <row r="48" spans="1:2" x14ac:dyDescent="0.2">
      <c r="A48">
        <v>142500</v>
      </c>
      <c r="B48" t="s">
        <v>173</v>
      </c>
    </row>
    <row r="49" spans="1:2" x14ac:dyDescent="0.2">
      <c r="A49">
        <v>151600</v>
      </c>
      <c r="B49" t="s">
        <v>174</v>
      </c>
    </row>
    <row r="50" spans="1:2" x14ac:dyDescent="0.2">
      <c r="A50">
        <v>153400</v>
      </c>
      <c r="B50" t="s">
        <v>54</v>
      </c>
    </row>
    <row r="51" spans="1:2" x14ac:dyDescent="0.2">
      <c r="A51">
        <v>153500</v>
      </c>
      <c r="B51" t="s">
        <v>175</v>
      </c>
    </row>
    <row r="52" spans="1:2" x14ac:dyDescent="0.2">
      <c r="A52">
        <v>153510</v>
      </c>
      <c r="B52" t="s">
        <v>176</v>
      </c>
    </row>
    <row r="53" spans="1:2" x14ac:dyDescent="0.2">
      <c r="A53">
        <v>159900</v>
      </c>
      <c r="B53" t="s">
        <v>177</v>
      </c>
    </row>
    <row r="54" spans="1:2" x14ac:dyDescent="0.2">
      <c r="A54">
        <v>221100</v>
      </c>
      <c r="B54" t="s">
        <v>178</v>
      </c>
    </row>
    <row r="55" spans="1:2" x14ac:dyDescent="0.2">
      <c r="A55">
        <v>221200</v>
      </c>
      <c r="B55" t="s">
        <v>179</v>
      </c>
    </row>
    <row r="56" spans="1:2" x14ac:dyDescent="0.2">
      <c r="A56">
        <v>221700</v>
      </c>
      <c r="B56" t="s">
        <v>180</v>
      </c>
    </row>
    <row r="57" spans="1:2" x14ac:dyDescent="0.2">
      <c r="A57">
        <v>221800</v>
      </c>
      <c r="B57" t="s">
        <v>56</v>
      </c>
    </row>
    <row r="58" spans="1:2" x14ac:dyDescent="0.2">
      <c r="A58">
        <v>223100</v>
      </c>
      <c r="B58" t="s">
        <v>181</v>
      </c>
    </row>
    <row r="59" spans="1:2" x14ac:dyDescent="0.2">
      <c r="A59">
        <v>223200</v>
      </c>
      <c r="B59" t="s">
        <v>182</v>
      </c>
    </row>
    <row r="60" spans="1:2" x14ac:dyDescent="0.2">
      <c r="A60">
        <v>226300</v>
      </c>
      <c r="B60" t="s">
        <v>183</v>
      </c>
    </row>
    <row r="61" spans="1:2" x14ac:dyDescent="0.2">
      <c r="A61">
        <v>227800</v>
      </c>
      <c r="B61" t="s">
        <v>184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k D A A B Q S w M E F A A C A A g A Y I + 0 U M g u c i y m A A A A + A A A A B I A H A B D b 2 5 m a W c v U G F j a 2 F n Z S 5 4 b W w g o h g A K K A U A A A A A A A A A A A A A A A A A A A A A A A A A A A A h Y + x D o I w F E V / h X S n L R A T J I 8 y u E p i Q j S u p F R o h I e h x f J v D n 6 S v y C J o m 6 O 9 + Q M 5 z 5 u d 8 i m r v W u a j C 6 x 5 Q E l B N P o e w r j X V K R n v y Y 5 I J 2 J X y X N b K m 2 U 0 y W S q l D T W X h L G n H P U R b Q f a h Z y H r B j v i 1 k o 7 q S f G T 9 X / Y 1 G l u i V E T A 4 R U j Q h p z u o p 5 R N c 8 A L Z g y D V + l X A u p h z Y D 4 T N 2 N p x U E K h v y + A L R P Y + 4 V 4 A l B L A w Q U A A I A C A B g j 7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I + 0 U M a D z l / h A A A A a Q E A A B M A H A B G b 3 J t d W x h c y 9 T Z W N 0 a W 9 u M S 5 t I K I Y A C i g F A A A A A A A A A A A A A A A A A A A A A A A A A A A A G 2 P v W r D M B S F d 4 P f Q S h L A s Y Q C F 1 C h u B k y F I K M X Q I G W T 1 O h G R r o x 0 B T H G 7 1 7 Z a o e S a h F 8 5 + d y P E h S F t k 5 / e t t n u W Z v w s H X 6 w W j Y Y 1 2 z E N l G c s v r M N T k I k x 6 c E X V b B O U D 6 t O 7 R W P t Y r o b L u z C w 4 y n J r + O l s k j R c i 1 S w Y J X d 4 G 3 q b z v g M e m 2 V r W T q B v r T O V 1 c H g J P p l u l Y M A z 9 A R 4 w X j C J n A v u x Y A P f S 2 k D U s Q n p L d N O Y V m o V a k 4 d d N 8 K S Z f o g e X u k B v H S q m 7 a / a H v z 0 z 9 j D K Y B l 0 K q b S E u l / D 3 + L j K M 4 X / L t 1 + A 1 B L A Q I t A B Q A A g A I A G C P t F D I L n I s p g A A A P g A A A A S A A A A A A A A A A A A A A A A A A A A A A B D b 2 5 m a W c v U G F j a 2 F n Z S 5 4 b W x Q S w E C L Q A U A A I A C A B g j 7 R Q D 8 r p q 6 Q A A A D p A A A A E w A A A A A A A A A A A A A A A A D y A A A A W 0 N v b n R l b n R f V H l w Z X N d L n h t b F B L A Q I t A B Q A A g A I A G C P t F D G g 8 5 f 4 Q A A A G k B A A A T A A A A A A A A A A A A A A A A A O M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A K A A A A A A A A z g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M F Q y M T o z M z o y O C 4 1 N D A 1 N j Y 0 W i I g L z 4 8 R W 5 0 c n k g V H l w Z T 0 i R m l s b E N v b H V t b l R 5 c G V z I i B W Y W x 1 Z T 0 i c 0 F B T U d C Z 1 l G Q X c 9 P S I g L z 4 8 R W 5 0 c n k g V H l w Z T 0 i R m l s b E N v b H V t b k 5 h b W V z I i B W Y W x 1 Z T 0 i c 1 s m c X V v d D t E Z X B 0 I C Z x d W 9 0 O y w m c X V v d D t B Y 2 N v d W 5 0 J n F 1 b 3 Q 7 L C Z x d W 9 0 O 1 R p d G x l J n F 1 b 3 Q 7 L C Z x d W 9 0 O 1 B h e W V l J n F 1 b 3 Q 7 L C Z x d W 9 0 O 0 R l c 2 N y a X B 0 a W 9 u J n F 1 b 3 Q 7 L C Z x d W 9 0 O 0 F t b 3 V u d C Z x d W 9 0 O y w m c X V v d D t E a W Z m Z X J l b m N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R G V w d C A s M H 0 m c X V v d D s s J n F 1 b 3 Q 7 U 2 V j d G l v b j E v V G F i b G U x L 0 N o Y W 5 n Z W Q g V H l w Z S 5 7 Q W N j b 3 V u d C w x f S Z x d W 9 0 O y w m c X V v d D t T Z W N 0 a W 9 u M S 9 U Y W J s Z T E v Q 2 h h b m d l Z C B U e X B l L n t U a X R s Z S w y f S Z x d W 9 0 O y w m c X V v d D t T Z W N 0 a W 9 u M S 9 U Y W J s Z T E v Q 2 h h b m d l Z C B U e X B l L n t Q Y X l l Z S w z f S Z x d W 9 0 O y w m c X V v d D t T Z W N 0 a W 9 u M S 9 U Y W J s Z T E v Q 2 h h b m d l Z C B U e X B l L n t E Z X N j c m l w d G l v b i w 0 f S Z x d W 9 0 O y w m c X V v d D t T Z W N 0 a W 9 u M S 9 U Y W J s Z T E v Q 2 h h b m d l Z C B U e X B l L n t B b W 9 1 b n Q s N X 0 m c X V v d D s s J n F 1 b 3 Q 7 U 2 V j d G l v b j E v V G F i b G U x L 0 N o Y W 5 n Z W Q g V H l w Z S 5 7 R G l m Z m V y Z W 5 j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E v Q 2 h h b m d l Z C B U e X B l L n t E Z X B 0 I C w w f S Z x d W 9 0 O y w m c X V v d D t T Z W N 0 a W 9 u M S 9 U Y W J s Z T E v Q 2 h h b m d l Z C B U e X B l L n t B Y 2 N v d W 5 0 L D F 9 J n F 1 b 3 Q 7 L C Z x d W 9 0 O 1 N l Y 3 R p b 2 4 x L 1 R h Y m x l M S 9 D a G F u Z 2 V k I F R 5 c G U u e 1 R p d G x l L D J 9 J n F 1 b 3 Q 7 L C Z x d W 9 0 O 1 N l Y 3 R p b 2 4 x L 1 R h Y m x l M S 9 D a G F u Z 2 V k I F R 5 c G U u e 1 B h e W V l L D N 9 J n F 1 b 3 Q 7 L C Z x d W 9 0 O 1 N l Y 3 R p b 2 4 x L 1 R h Y m x l M S 9 D a G F u Z 2 V k I F R 5 c G U u e 0 R l c 2 N y a X B 0 a W 9 u L D R 9 J n F 1 b 3 Q 7 L C Z x d W 9 0 O 1 N l Y 3 R p b 2 4 x L 1 R h Y m x l M S 9 D a G F u Z 2 V k I F R 5 c G U u e 0 F t b 3 V u d C w 1 f S Z x d W 9 0 O y w m c X V v d D t T Z W N 0 a W 9 u M S 9 U Y W J s Z T E v Q 2 h h b m d l Z C B U e X B l L n t E a W Z m Z X J l b m N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p z i / 0 y l N d A t g B I c e 9 M H A Q A A A A A A g A A A A A A E G Y A A A A B A A A g A A A A K p C M / 2 Y 2 i 2 i A x m 8 l D 6 A f c 2 b x p a z 8 V J a 4 0 w V z M z G q S P Y A A A A A D o A A A A A C A A A g A A A A V j 4 R 2 a D J 8 j 1 P n a P V 1 i k y 7 n V c b B e 7 k + 5 m F 4 G 2 K 6 Z i o Z d Q A A A A F / j U P R F x h 7 z d K L y K M 6 T 5 9 F i m g U 5 Z V Z W Z Z o m 2 I 0 S G X + z 0 W x + U s l K h g e 2 F T + T 6 r s e O v l f V w U Z J 8 X B T W / a x a l X v R d a h Y 2 M Q Y 0 f S M J x 3 + q x 7 S r R A A A A A N d F Y 5 u 9 M Q 0 c k Y o 1 R 1 3 j E Z B 4 8 e a n 5 z T Z 2 X d E c 1 f 6 V x n w R E B u u / 6 e a D x l X O A U P F O Z 7 K P S R / C R q l Q W o B C 0 i s y w J P Q = = < / D a t a M a s h u p > 
</file>

<file path=customXml/itemProps1.xml><?xml version="1.0" encoding="utf-8"?>
<ds:datastoreItem xmlns:ds="http://schemas.openxmlformats.org/officeDocument/2006/customXml" ds:itemID="{47B51BB3-802F-4071-AA17-989677A773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FY2021 Budget</vt:lpstr>
      <vt:lpstr>Account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2020-04-17T02:33:27Z</dcterms:created>
  <dcterms:modified xsi:type="dcterms:W3CDTF">2020-06-16T16:53:07Z</dcterms:modified>
</cp:coreProperties>
</file>