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2"/>
  <workbookPr showInkAnnotation="0" autoCompressPictures="0"/>
  <mc:AlternateContent xmlns:mc="http://schemas.openxmlformats.org/markup-compatibility/2006">
    <mc:Choice Requires="x15">
      <x15ac:absPath xmlns:x15ac="http://schemas.microsoft.com/office/spreadsheetml/2010/11/ac" url="/Volumes/data1/SA/UU/UU-Common/Budget/FY20 FEB Budgets/"/>
    </mc:Choice>
  </mc:AlternateContent>
  <xr:revisionPtr revIDLastSave="0" documentId="13_ncr:1_{4E3E4F81-82EE-8B49-B8B9-8559418C1983}" xr6:coauthVersionLast="36" xr6:coauthVersionMax="43" xr10:uidLastSave="{00000000-0000-0000-0000-000000000000}"/>
  <bookViews>
    <workbookView xWindow="-15220" yWindow="-940" windowWidth="28800" windowHeight="16300" tabRatio="500" activeTab="3" xr2:uid="{00000000-000D-0000-FFFF-FFFF00000000}"/>
  </bookViews>
  <sheets>
    <sheet name="Instructions" sheetId="1" r:id="rId1"/>
    <sheet name="Account Codes" sheetId="2" r:id="rId2"/>
    <sheet name="account code pivot" sheetId="13" r:id="rId3"/>
    <sheet name="Pivot table" sheetId="14" r:id="rId4"/>
    <sheet name="FY20 Budget" sheetId="3" r:id="rId5"/>
  </sheets>
  <calcPr calcId="181029"/>
  <pivotCaches>
    <pivotCache cacheId="156" r:id="rId6"/>
    <pivotCache cacheId="157" r:id="rId7"/>
  </pivotCaches>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F106" i="3" l="1"/>
  <c r="H104" i="3" l="1"/>
  <c r="H10" i="3"/>
  <c r="B53" i="3"/>
  <c r="B52" i="3"/>
  <c r="B54" i="3"/>
  <c r="B55" i="3"/>
  <c r="B105" i="3"/>
  <c r="B104" i="3"/>
  <c r="B93" i="3"/>
  <c r="B94" i="3"/>
  <c r="B95" i="3"/>
  <c r="B96" i="3"/>
  <c r="B97" i="3"/>
  <c r="B98" i="3"/>
  <c r="B99" i="3"/>
  <c r="B100" i="3"/>
  <c r="B101" i="3"/>
  <c r="B102" i="3"/>
  <c r="B103" i="3"/>
  <c r="B63"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62" i="3"/>
  <c r="B34" i="3"/>
  <c r="B20" i="3"/>
  <c r="B3" i="3"/>
  <c r="B4" i="3"/>
  <c r="B5" i="3"/>
  <c r="B6" i="3"/>
  <c r="B7" i="3"/>
  <c r="B8" i="3"/>
  <c r="B9" i="3"/>
  <c r="B10" i="3"/>
  <c r="B11" i="3"/>
  <c r="B12" i="3"/>
  <c r="B13" i="3"/>
  <c r="B14" i="3"/>
  <c r="B15" i="3"/>
  <c r="B16" i="3"/>
  <c r="B17" i="3"/>
  <c r="B18" i="3"/>
  <c r="B19" i="3"/>
  <c r="B21" i="3"/>
  <c r="B22" i="3"/>
  <c r="B23" i="3"/>
  <c r="B24" i="3"/>
  <c r="B25" i="3"/>
  <c r="B26" i="3"/>
  <c r="B27" i="3"/>
  <c r="B28" i="3"/>
  <c r="B29" i="3"/>
  <c r="B30" i="3"/>
  <c r="B31" i="3"/>
  <c r="B33" i="3"/>
  <c r="B35" i="3"/>
  <c r="B36" i="3"/>
  <c r="B37" i="3"/>
  <c r="B38" i="3"/>
  <c r="B40" i="3"/>
  <c r="B41" i="3"/>
  <c r="B42" i="3"/>
  <c r="B43" i="3"/>
  <c r="B44" i="3"/>
  <c r="B45" i="3"/>
  <c r="B46" i="3"/>
  <c r="B47" i="3"/>
  <c r="B48" i="3"/>
  <c r="B49" i="3"/>
  <c r="B50" i="3"/>
  <c r="B51" i="3"/>
  <c r="B56" i="3"/>
  <c r="B57" i="3"/>
  <c r="B58" i="3"/>
  <c r="B59" i="3"/>
  <c r="B60" i="3"/>
  <c r="B61" i="3"/>
  <c r="B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Paula Lam</author>
  </authors>
  <commentList>
    <comment ref="B24" authorId="0" shapeId="0" xr:uid="{00000000-0006-0000-0100-000001000000}">
      <text>
        <r>
          <rPr>
            <b/>
            <sz val="9"/>
            <color indexed="81"/>
            <rFont val="Calibri"/>
            <family val="2"/>
          </rPr>
          <t>Paula Lam:</t>
        </r>
        <r>
          <rPr>
            <sz val="9"/>
            <color indexed="81"/>
            <rFont val="Calibri"/>
            <family val="2"/>
          </rPr>
          <t xml:space="preserve">
Must be purchased from The Supply Room.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Kyle Epping</author>
  </authors>
  <commentList>
    <comment ref="G14" authorId="0" shapeId="0" xr:uid="{00000000-0006-0000-0200-000001000000}">
      <text>
        <r>
          <rPr>
            <b/>
            <sz val="10"/>
            <color rgb="FF000000"/>
            <rFont val="Calibri"/>
            <family val="2"/>
          </rPr>
          <t xml:space="preserve">This year we will do 22 movies this will be 11 in the fall and spring.  The typical cost for shipping is 146 therefore the total is shown.   
</t>
        </r>
      </text>
    </comment>
    <comment ref="G36" authorId="1" shapeId="0" xr:uid="{A03B2158-C3D1-4DE7-9CDD-9574DEA86806}">
      <text>
        <r>
          <rPr>
            <b/>
            <sz val="9"/>
            <color rgb="FF000000"/>
            <rFont val="Tahoma"/>
            <family val="2"/>
          </rPr>
          <t>Kyle Epping:</t>
        </r>
        <r>
          <rPr>
            <sz val="9"/>
            <color rgb="FF000000"/>
            <rFont val="Tahoma"/>
            <family val="2"/>
          </rPr>
          <t xml:space="preserve">
</t>
        </r>
        <r>
          <rPr>
            <sz val="9"/>
            <color rgb="FF000000"/>
            <rFont val="Tahoma"/>
            <family val="2"/>
          </rPr>
          <t xml:space="preserve">Six Comdeians will come to TDU.  </t>
        </r>
      </text>
    </comment>
    <comment ref="G37" authorId="1" shapeId="0" xr:uid="{E7B9E5FF-D186-42FA-BA09-0E11C7CCC8DB}">
      <text>
        <r>
          <rPr>
            <b/>
            <sz val="9"/>
            <color rgb="FF000000"/>
            <rFont val="Tahoma"/>
            <family val="2"/>
          </rPr>
          <t>Kyle Epping:</t>
        </r>
        <r>
          <rPr>
            <sz val="9"/>
            <color rgb="FF000000"/>
            <rFont val="Tahoma"/>
            <family val="2"/>
          </rPr>
          <t xml:space="preserve">
</t>
        </r>
        <r>
          <rPr>
            <sz val="9"/>
            <color rgb="FF000000"/>
            <rFont val="Tahoma"/>
            <family val="2"/>
          </rPr>
          <t>special Events will have 20 events at 1000 dollars each.  Based off revenue for the fall a spring comedian might happen just based off revenue for the fall</t>
        </r>
      </text>
    </comment>
    <comment ref="G38" authorId="1" shapeId="0" xr:uid="{653A2E00-5882-4BD8-895B-69B6EE7B6011}">
      <text>
        <r>
          <rPr>
            <b/>
            <sz val="9"/>
            <color rgb="FF000000"/>
            <rFont val="Tahoma"/>
            <family val="2"/>
          </rPr>
          <t>Kyle Epping:</t>
        </r>
        <r>
          <rPr>
            <sz val="9"/>
            <color rgb="FF000000"/>
            <rFont val="Tahoma"/>
            <family val="2"/>
          </rPr>
          <t xml:space="preserve">
</t>
        </r>
        <r>
          <rPr>
            <sz val="9"/>
            <color rgb="FF000000"/>
            <rFont val="Tahoma"/>
            <family val="2"/>
          </rPr>
          <t>Due to decreases in revenue Spot will have 5 shows in the year (That are paid for)</t>
        </r>
      </text>
    </comment>
    <comment ref="G100" authorId="1" shapeId="0" xr:uid="{C436AB7F-706C-4433-BABE-7FCF0E380B34}">
      <text>
        <r>
          <rPr>
            <b/>
            <sz val="9"/>
            <color rgb="FF000000"/>
            <rFont val="Tahoma"/>
            <family val="2"/>
          </rPr>
          <t>Kyle Epping:</t>
        </r>
        <r>
          <rPr>
            <sz val="9"/>
            <color rgb="FF000000"/>
            <rFont val="Tahoma"/>
            <family val="2"/>
          </rPr>
          <t xml:space="preserve">
</t>
        </r>
        <r>
          <rPr>
            <sz val="9"/>
            <color rgb="FF000000"/>
            <rFont val="Tahoma"/>
            <family val="2"/>
          </rPr>
          <t>So in years past UPB has not come close to hitting its revnue number therfore we are planning with ACTUAL, ATTAINABLE values for this upcoming year.  This will help us stay within our budget for the upcoming year</t>
        </r>
      </text>
    </comment>
  </commentList>
</comments>
</file>

<file path=xl/sharedStrings.xml><?xml version="1.0" encoding="utf-8"?>
<sst xmlns="http://schemas.openxmlformats.org/spreadsheetml/2006/main" count="537" uniqueCount="230">
  <si>
    <t>Media Services</t>
  </si>
  <si>
    <t>Account Code</t>
  </si>
  <si>
    <t>Title</t>
  </si>
  <si>
    <t>Description</t>
  </si>
  <si>
    <t>Postal Services</t>
  </si>
  <si>
    <t>Includes expneses for services provided to distributemail and packages by the US Postal Service through the JMU Post Office</t>
  </si>
  <si>
    <t>Printing Services</t>
  </si>
  <si>
    <t>Includes expenses for printing, collating and binding (Also includes, photocopies, brochures, posters, and printed letters)</t>
  </si>
  <si>
    <t>Telecom</t>
  </si>
  <si>
    <t>Phone lines (D-Term line is $45 each plus long distance)</t>
  </si>
  <si>
    <t>Inbound Freight</t>
  </si>
  <si>
    <t>All shipping charges (i.e. shipping movies, shipping for supplies, and other delivery charges)</t>
  </si>
  <si>
    <t>Organization Memberships</t>
  </si>
  <si>
    <t>Membership to national organizations</t>
  </si>
  <si>
    <t>Publication Subcriptions</t>
  </si>
  <si>
    <t>Subcription to professional or technical publications</t>
  </si>
  <si>
    <t>Personal Vehicle</t>
  </si>
  <si>
    <t>Use of vehicle for business purposees</t>
  </si>
  <si>
    <t>Commercial Air</t>
  </si>
  <si>
    <t>State Vechile</t>
  </si>
  <si>
    <t>Use of state vehicle</t>
  </si>
  <si>
    <t>Flight charges</t>
  </si>
  <si>
    <t>Regisration and Lodging</t>
  </si>
  <si>
    <t>Registration for conferences and lodging for conference</t>
  </si>
  <si>
    <t>Travel Meals</t>
  </si>
  <si>
    <t>Food during conferences at perdiem rates</t>
  </si>
  <si>
    <t>Food &amp; Dietary Services</t>
  </si>
  <si>
    <t>Public Information &amp; Public Relations</t>
  </si>
  <si>
    <t>Apparel supplies</t>
  </si>
  <si>
    <t>All clothing purchases - must be approved prior to purchase.</t>
  </si>
  <si>
    <t xml:space="preserve"> Also includes fees for speakers, artists, and performers.</t>
  </si>
  <si>
    <t>Office Supplies</t>
  </si>
  <si>
    <t>MUST BE PURCHASED FROM THE SUPPLY ROOM</t>
  </si>
  <si>
    <t>Sationary</t>
  </si>
  <si>
    <t>Envelopes, letterhead, business cards.</t>
  </si>
  <si>
    <t>Photographic Supplies</t>
  </si>
  <si>
    <t>Photo supplies</t>
  </si>
  <si>
    <t>Food/Dietary Supplies</t>
  </si>
  <si>
    <t>Food and dietary items in house - i.e. Popcorn purchased for use at Grafton</t>
  </si>
  <si>
    <t>Recreational Supplies</t>
  </si>
  <si>
    <t>Outdoor recreational supplies</t>
  </si>
  <si>
    <t>Promotional Supplies</t>
  </si>
  <si>
    <t>Premiums</t>
  </si>
  <si>
    <t>Stipends</t>
  </si>
  <si>
    <t>Stipends for leadership positions wihtin organizations</t>
  </si>
  <si>
    <t>Equipment Rentals</t>
  </si>
  <si>
    <t>Building Rental</t>
  </si>
  <si>
    <t>Miscellaneous Revenue</t>
  </si>
  <si>
    <r>
      <t xml:space="preserve">Renting a facility on or off campus - </t>
    </r>
    <r>
      <rPr>
        <b/>
        <sz val="12"/>
        <color theme="1"/>
        <rFont val="Calibri"/>
        <family val="2"/>
        <scheme val="minor"/>
      </rPr>
      <t>Off campus rentals must be approved by Procurement prior to renting</t>
    </r>
    <r>
      <rPr>
        <sz val="12"/>
        <color theme="1"/>
        <rFont val="Calibri"/>
        <family val="2"/>
        <scheme val="minor"/>
      </rPr>
      <t>.</t>
    </r>
  </si>
  <si>
    <r>
      <t xml:space="preserve">Promotional supplies must be approved prior to purchase.  </t>
    </r>
    <r>
      <rPr>
        <b/>
        <sz val="12"/>
        <color theme="1"/>
        <rFont val="Calibri"/>
        <family val="2"/>
        <scheme val="minor"/>
      </rPr>
      <t>The value must be less than $10 per item.</t>
    </r>
  </si>
  <si>
    <r>
      <t xml:space="preserve">Awards and prizes - </t>
    </r>
    <r>
      <rPr>
        <b/>
        <sz val="12"/>
        <color theme="1"/>
        <rFont val="Calibri"/>
        <family val="2"/>
        <scheme val="minor"/>
      </rPr>
      <t>must be approved prior to purchase.</t>
    </r>
  </si>
  <si>
    <r>
      <t>Includes expenses for services provided to advertise by magazine, newpaper, periodical, radio, television, or other media.  Includes advertising in Breeze.</t>
    </r>
    <r>
      <rPr>
        <b/>
        <sz val="12"/>
        <color theme="1"/>
        <rFont val="Calibri"/>
        <family val="2"/>
        <scheme val="minor"/>
      </rPr>
      <t xml:space="preserve"> Must be approved prior to placement.</t>
    </r>
  </si>
  <si>
    <r>
      <rPr>
        <sz val="12"/>
        <color theme="1"/>
        <rFont val="Calibri"/>
        <family val="2"/>
        <scheme val="minor"/>
      </rPr>
      <t>Dues and other miscellaneous collections</t>
    </r>
    <r>
      <rPr>
        <b/>
        <sz val="12"/>
        <color theme="1"/>
        <rFont val="Calibri"/>
        <family val="2"/>
        <scheme val="minor"/>
      </rPr>
      <t>.  Must be approved prior to collection.</t>
    </r>
  </si>
  <si>
    <t>Ticket Sales</t>
  </si>
  <si>
    <t>All ticket sale revenue</t>
  </si>
  <si>
    <t>Student Fees</t>
  </si>
  <si>
    <t>SGA Allocation</t>
  </si>
  <si>
    <t>Architectural Services</t>
  </si>
  <si>
    <t>Stage rental</t>
  </si>
  <si>
    <t>Laundry and Linen</t>
  </si>
  <si>
    <t>Rental of linen per contractual agreement</t>
  </si>
  <si>
    <t>Computer Software</t>
  </si>
  <si>
    <t>Software purchases</t>
  </si>
  <si>
    <t>Expense for renting equipment (i.e. film rental, copier renta, stage rentall)</t>
  </si>
  <si>
    <t>Hardware maintenance</t>
  </si>
  <si>
    <t>Software maintenance</t>
  </si>
  <si>
    <t>Computer Hardware Maintenance</t>
  </si>
  <si>
    <t>Computer Software Maintenance</t>
  </si>
  <si>
    <t>Event/Committee</t>
  </si>
  <si>
    <t>Amount</t>
  </si>
  <si>
    <t>Cost Breakdown</t>
  </si>
  <si>
    <t>600 copies</t>
  </si>
  <si>
    <t>(blank)</t>
  </si>
  <si>
    <t>Grand Total</t>
  </si>
  <si>
    <t>Row Labels</t>
  </si>
  <si>
    <t>Sum of Amount</t>
  </si>
  <si>
    <r>
      <t>Include food for artists, contractual agreements, JMU catering, and any other food purchase for consumption during the course of business.</t>
    </r>
    <r>
      <rPr>
        <b/>
        <sz val="12"/>
        <color theme="1"/>
        <rFont val="Calibri"/>
        <family val="2"/>
        <scheme val="minor"/>
      </rPr>
      <t xml:space="preserve"> Must be purchased from ARAMARK unless permission has been granted.</t>
    </r>
  </si>
  <si>
    <t>Daily Mail</t>
  </si>
  <si>
    <t>100 pieces</t>
  </si>
  <si>
    <t>Musical Events</t>
  </si>
  <si>
    <t>10 pieces</t>
  </si>
  <si>
    <t>Film Events</t>
  </si>
  <si>
    <t>UPS</t>
  </si>
  <si>
    <t>Monthly Calendar of Events</t>
  </si>
  <si>
    <t>Copier Charges</t>
  </si>
  <si>
    <t>Musical Events Flyers/handbills</t>
  </si>
  <si>
    <t>Special Events Flyers/handbills</t>
  </si>
  <si>
    <t>Film Events Tickets</t>
  </si>
  <si>
    <t>Spotlight Sounds flyers/handbills</t>
  </si>
  <si>
    <t>Movie Pass Printing</t>
  </si>
  <si>
    <t>7500 copies</t>
  </si>
  <si>
    <t>10000 copies</t>
  </si>
  <si>
    <t>5000 copies</t>
  </si>
  <si>
    <t>3000 copies</t>
  </si>
  <si>
    <t>500 copies</t>
  </si>
  <si>
    <t>200 copies</t>
  </si>
  <si>
    <t>x86217 phone line</t>
  </si>
  <si>
    <t>1 phone</t>
  </si>
  <si>
    <t>Inbouhgt Freight for Movies</t>
  </si>
  <si>
    <t>NACA membership</t>
  </si>
  <si>
    <t>1 membership</t>
  </si>
  <si>
    <t>Stage rental Fee-- building permit fee</t>
  </si>
  <si>
    <t>1 event</t>
  </si>
  <si>
    <t>Daniels-- Wristbands</t>
  </si>
  <si>
    <t>Specials Events</t>
  </si>
  <si>
    <t>Special Events Small Artists only</t>
  </si>
  <si>
    <t>Fall Training</t>
  </si>
  <si>
    <t>Spring Banquet</t>
  </si>
  <si>
    <t>Film Committee</t>
  </si>
  <si>
    <t>Center stage committee</t>
  </si>
  <si>
    <t>Spirit and Traditions committee</t>
  </si>
  <si>
    <t>Spotlight committee</t>
  </si>
  <si>
    <t>speical Events committee</t>
  </si>
  <si>
    <t>marketing staff</t>
  </si>
  <si>
    <t>Crazy commons</t>
  </si>
  <si>
    <t>200 people</t>
  </si>
  <si>
    <t>40 people</t>
  </si>
  <si>
    <t>1 Major concert Events-- agent, sound, lights, security, hotels</t>
  </si>
  <si>
    <t>Traditional &amp; Novelty Events</t>
  </si>
  <si>
    <t>Special Events</t>
  </si>
  <si>
    <t>Spotlight Sounds Artists &amp; Events</t>
  </si>
  <si>
    <t>3000 people</t>
  </si>
  <si>
    <t>800 people</t>
  </si>
  <si>
    <t>10400 people</t>
  </si>
  <si>
    <t>Special Events Speakers</t>
  </si>
  <si>
    <t>NACA state Vehicle</t>
  </si>
  <si>
    <t xml:space="preserve">NACA Meals </t>
  </si>
  <si>
    <t>Fall Exec Retreat</t>
  </si>
  <si>
    <t>NACA Registration</t>
  </si>
  <si>
    <t>NACA lodging</t>
  </si>
  <si>
    <t>Artist lodging</t>
  </si>
  <si>
    <t>Exec Polos (uniforms)</t>
  </si>
  <si>
    <t>16 polos</t>
  </si>
  <si>
    <t>Volunteer Staff Shirts</t>
  </si>
  <si>
    <t>135 shirts</t>
  </si>
  <si>
    <t>Printer Paper</t>
  </si>
  <si>
    <t>5 units</t>
  </si>
  <si>
    <t>Executive council supplies</t>
  </si>
  <si>
    <t>Various Office Incidentals</t>
  </si>
  <si>
    <t>Advertising Supplies</t>
  </si>
  <si>
    <t>Music Supplies</t>
  </si>
  <si>
    <t>Archival Supplies</t>
  </si>
  <si>
    <t>Ink Jet Cartridges</t>
  </si>
  <si>
    <t>Thank You Cards</t>
  </si>
  <si>
    <t>1 unit</t>
  </si>
  <si>
    <t xml:space="preserve">1 unit </t>
  </si>
  <si>
    <t>Popcorn</t>
  </si>
  <si>
    <t>46 units</t>
  </si>
  <si>
    <t>popcorn cups</t>
  </si>
  <si>
    <t>7 units</t>
  </si>
  <si>
    <t>Major Musical Events</t>
  </si>
  <si>
    <t>2 units</t>
  </si>
  <si>
    <t>Minor Musical Events</t>
  </si>
  <si>
    <t>plaques and Awards-- Directors</t>
  </si>
  <si>
    <t>Plaques and awards-- volunteers</t>
  </si>
  <si>
    <t>President Fall stipend</t>
  </si>
  <si>
    <t>President Spring stipend</t>
  </si>
  <si>
    <t>Finance director fall stipend</t>
  </si>
  <si>
    <t>Finance director Spring stipend</t>
  </si>
  <si>
    <t>VP programming Fall stipend</t>
  </si>
  <si>
    <t>VP programming Spring stipend</t>
  </si>
  <si>
    <t>VP marketing and communications fall stipend</t>
  </si>
  <si>
    <t>VP marketing and communications Spring stipend</t>
  </si>
  <si>
    <t>VP membership and retention fall stipend</t>
  </si>
  <si>
    <t>VP membership and retention Spring stipend</t>
  </si>
  <si>
    <t>film fall stipend</t>
  </si>
  <si>
    <t>film  Spring stipend</t>
  </si>
  <si>
    <t>center stage fall stipend</t>
  </si>
  <si>
    <t>center stage Spring stipend</t>
  </si>
  <si>
    <t>Spirit and Tradition fall stipend</t>
  </si>
  <si>
    <t>Spirit and Tradition Spring stipend</t>
  </si>
  <si>
    <t>Spotlgiht sounds fall stipend</t>
  </si>
  <si>
    <t>Spotlgiht sounds Spring stipend</t>
  </si>
  <si>
    <t>Special Events fall stipend</t>
  </si>
  <si>
    <t>Special Events Spring stipend</t>
  </si>
  <si>
    <t xml:space="preserve">Executive Assistant fall stipend </t>
  </si>
  <si>
    <t>Executive Assistant Spring stipend</t>
  </si>
  <si>
    <t>Creative director fall stipend</t>
  </si>
  <si>
    <t>Creative director Spring stipend</t>
  </si>
  <si>
    <t>Interactive promotions director fall stipend</t>
  </si>
  <si>
    <t>Interactive promotions director Spring stipend</t>
  </si>
  <si>
    <t>Graphone design director fall stipend</t>
  </si>
  <si>
    <t>Graphone design director Spring stipend</t>
  </si>
  <si>
    <t>1 stipend</t>
  </si>
  <si>
    <t>Movies</t>
  </si>
  <si>
    <t>Convo center-- 1 major musical event</t>
  </si>
  <si>
    <t>ADP maintenance</t>
  </si>
  <si>
    <t>Stage Rental</t>
  </si>
  <si>
    <t>popcorn</t>
  </si>
  <si>
    <t>1500 units</t>
  </si>
  <si>
    <t>Musical Merchanise</t>
  </si>
  <si>
    <t>Grafton slides</t>
  </si>
  <si>
    <t>50 slides</t>
  </si>
  <si>
    <t>dues</t>
  </si>
  <si>
    <t>150 members</t>
  </si>
  <si>
    <t>1 major musical event</t>
  </si>
  <si>
    <t>bus trip</t>
  </si>
  <si>
    <t>Wed, Thurs, Fri, Sat Movies</t>
  </si>
  <si>
    <t>118 people</t>
  </si>
  <si>
    <t>232 shows x 75 people</t>
  </si>
  <si>
    <t>Read Me</t>
  </si>
  <si>
    <t>1 minor concert Events-- agent, sound, lights, security, hotels</t>
  </si>
  <si>
    <t>wilson hall-- 2-3 minor musical/artists&amp; culture events</t>
  </si>
  <si>
    <t>2-3 events</t>
  </si>
  <si>
    <t>= reallocated change</t>
  </si>
  <si>
    <t>= cut and reallocated</t>
  </si>
  <si>
    <t>1 minor musical event</t>
  </si>
  <si>
    <t>yearly distribution</t>
  </si>
  <si>
    <t>Administrative</t>
  </si>
  <si>
    <t>Marketing</t>
  </si>
  <si>
    <t>Center Stage</t>
  </si>
  <si>
    <t>Film</t>
  </si>
  <si>
    <t>Spotlight Sounds</t>
  </si>
  <si>
    <t>Membership</t>
  </si>
  <si>
    <t>Daniels-- event promtion materials</t>
  </si>
  <si>
    <t>Spring Retreat</t>
  </si>
  <si>
    <t>Day trip for member development</t>
  </si>
  <si>
    <t>Training of the new members</t>
  </si>
  <si>
    <t>Spirit and Traditions</t>
  </si>
  <si>
    <t>1787 Orientation</t>
  </si>
  <si>
    <t>Travel</t>
  </si>
  <si>
    <t>PBJ (Conference)</t>
  </si>
  <si>
    <t>Filters and ads to social media</t>
  </si>
  <si>
    <t>Stipend</t>
  </si>
  <si>
    <t>Revenue</t>
  </si>
  <si>
    <t xml:space="preserve">22 Movies </t>
  </si>
  <si>
    <t xml:space="preserve">Read Me </t>
  </si>
  <si>
    <t>Read Me for this section</t>
  </si>
  <si>
    <t>8 events</t>
  </si>
  <si>
    <t>Speaker Event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</si>
</sst>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_-"/>
  </numFmts>
  <fonts count="11" x14ac:knownFonts="1">
    <font>
      <sz val="12"/>
      <color theme="1"/>
      <name val="Calibri"/>
      <family val="2"/>
      <scheme val="minor"/>
    </font>
    <font>
      <sz val="12"/>
      <color theme="1"/>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sz val="9"/>
      <color indexed="81"/>
      <name val="Calibri"/>
      <family val="2"/>
    </font>
    <font>
      <b/>
      <sz val="9"/>
      <color indexed="81"/>
      <name val="Calibri"/>
      <family val="2"/>
    </font>
    <font>
      <sz val="12"/>
      <name val="Calibri"/>
      <family val="2"/>
      <scheme val="minor"/>
    </font>
    <font>
      <b/>
      <sz val="9"/>
      <color rgb="FF000000"/>
      <name val="Tahoma"/>
      <family val="2"/>
    </font>
    <font>
      <sz val="9"/>
      <color rgb="FF000000"/>
      <name val="Tahoma"/>
      <family val="2"/>
    </font>
    <font>
      <b/>
      <sz val="10"/>
      <color rgb="FF000000"/>
      <name val="Calibri"/>
      <family val="2"/>
    </font>
  </fonts>
  <fills count="4">
    <fill>
      <patternFill patternType="none"/>
    </fill>
    <fill>
      <patternFill patternType="gray125"/>
    </fill>
    <fill>
      <patternFill patternType="solid">
        <fgColor rgb="FFFFFF00"/>
        <bgColor indexed="64"/>
      </patternFill>
    </fill>
    <fill>
      <patternFill patternType="solid">
        <fgColor theme="9"/>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8">
    <xf numFmtId="0" fontId="0" fillId="0" borderId="0"/>
    <xf numFmtId="164"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25">
    <xf numFmtId="0" fontId="0" fillId="0" borderId="0" xfId="0"/>
    <xf numFmtId="0" fontId="2" fillId="0" borderId="0" xfId="0" applyFont="1"/>
    <xf numFmtId="0" fontId="0" fillId="0" borderId="0" xfId="0" applyFont="1"/>
    <xf numFmtId="164" fontId="0" fillId="0" borderId="0" xfId="1" applyFont="1"/>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Alignment="1">
      <alignment horizontal="left" indent="2"/>
    </xf>
    <xf numFmtId="0" fontId="2" fillId="2" borderId="0" xfId="0" applyFont="1" applyFill="1"/>
    <xf numFmtId="0" fontId="0" fillId="2" borderId="0" xfId="0" applyFill="1"/>
    <xf numFmtId="0" fontId="0" fillId="0" borderId="0" xfId="0" applyFill="1"/>
    <xf numFmtId="164" fontId="0" fillId="0" borderId="0" xfId="1" applyFont="1" applyFill="1"/>
    <xf numFmtId="0" fontId="0" fillId="0" borderId="0" xfId="0" applyFont="1" applyFill="1"/>
    <xf numFmtId="0" fontId="2" fillId="0" borderId="0" xfId="0" quotePrefix="1" applyFont="1" applyFill="1"/>
    <xf numFmtId="0" fontId="7" fillId="0" borderId="0" xfId="0" applyFont="1" applyFill="1"/>
    <xf numFmtId="164" fontId="7" fillId="0" borderId="0" xfId="1" applyFont="1" applyFill="1"/>
    <xf numFmtId="164" fontId="0" fillId="0" borderId="0" xfId="1" applyFont="1" applyFill="1" applyBorder="1"/>
    <xf numFmtId="0" fontId="0" fillId="0" borderId="1" xfId="0" applyFill="1" applyBorder="1"/>
    <xf numFmtId="164" fontId="0" fillId="0" borderId="1" xfId="1" applyFont="1" applyFill="1" applyBorder="1"/>
    <xf numFmtId="164" fontId="0" fillId="0" borderId="0" xfId="0" applyNumberFormat="1" applyFill="1"/>
    <xf numFmtId="0" fontId="2" fillId="3" borderId="0" xfId="0" applyFont="1" applyFill="1"/>
    <xf numFmtId="164" fontId="2" fillId="3" borderId="0" xfId="1" applyFont="1" applyFill="1"/>
    <xf numFmtId="0" fontId="2" fillId="3" borderId="0" xfId="0" quotePrefix="1" applyFont="1" applyFill="1"/>
    <xf numFmtId="0" fontId="0" fillId="0" borderId="0" xfId="0" applyFill="1" applyBorder="1"/>
    <xf numFmtId="0" fontId="0" fillId="0" borderId="0" xfId="0" applyNumberFormat="1"/>
  </cellXfs>
  <cellStyles count="18">
    <cellStyle name="Currency" xfId="1" builtinId="4"/>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2" Type="http://schemas.openxmlformats.org/officeDocument/2006/relationships/externalLinkPath" Target="/var/folders/2k/s96g54md1v34mvrxfhw2dtdn8dnljx/T/com.microsoft.Outlook/Outlook%20Temp/FY20%20UPB%20Budget%5b1%5d.xlsx%5d.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icrosoft Office User" refreshedDate="43173.551983333331" createdVersion="6" refreshedVersion="6" minRefreshableVersion="3" recordCount="124" xr:uid="{24BA583D-4254-3241-82B8-7AC7748576F2}">
  <cacheSource type="worksheet">
    <worksheetSource ref="A1:F1048576" sheet=".xlsx].xlsx]FY20 Budget" r:id="rId2"/>
  </cacheSource>
  <cacheFields count="6">
    <cacheField name="Account Code" numFmtId="0">
      <sharedItems containsString="0" containsBlank="1" containsNumber="1" containsInteger="1" minValue="10600" maxValue="221800" count="26">
        <n v="121400"/>
        <n v="121500"/>
        <n v="121800"/>
        <n v="121900"/>
        <n v="122100"/>
        <n v="126140"/>
        <n v="137810"/>
        <n v="126400"/>
        <n v="124600"/>
        <n v="128400"/>
        <n v="128500"/>
        <n v="128800"/>
        <n v="131100"/>
        <n v="131200"/>
        <n v="124800"/>
        <n v="136200"/>
        <n v="136400"/>
        <n v="141300"/>
        <n v="119900"/>
        <n v="153400"/>
        <n v="153500"/>
        <n v="221800"/>
        <n v="11570"/>
        <n v="11710"/>
        <n v="10600"/>
        <m/>
      </sharedItems>
    </cacheField>
    <cacheField name="Title" numFmtId="0">
      <sharedItems containsBlank="1"/>
    </cacheField>
    <cacheField name="Description" numFmtId="0">
      <sharedItems containsBlank="1" count="102">
        <s v="Daily Mail"/>
        <s v="Musical Events"/>
        <s v="Film Events"/>
        <s v="UPS"/>
        <s v="Monthly Calendar of Events"/>
        <s v="Copier Charges"/>
        <s v="Musical Events Flyers/handbills"/>
        <s v="Special Events Flyers/handbills"/>
        <s v="Film Events Tickets"/>
        <s v="Spotlight Sounds flyers/handbills"/>
        <s v="Movie Pass Printing"/>
        <s v="x86217 phone line"/>
        <s v="Inbouhgt Freight for Movies"/>
        <s v="NACA membership"/>
        <s v="Stage rental Fee-- building permit fee"/>
        <s v="Daniels-- event promtion materials"/>
        <s v="Daniels-- Wristbands"/>
        <s v="Specials Events"/>
        <s v="Special Events Small Artists only"/>
        <s v="1787 Orientation"/>
        <s v="Spring Retreat"/>
        <s v="Fall Training"/>
        <s v="Spring Banquet"/>
        <s v="Film Committee"/>
        <s v="Center stage committee"/>
        <s v="Spirit and Traditions committee"/>
        <s v="Spotlight committee"/>
        <s v="speical Events committee"/>
        <s v="marketing staff"/>
        <s v="Crazy commons"/>
        <s v="1 Major concert Events-- agent, sound, lights, security, hotels"/>
        <s v="1 minor concert Events-- agent, sound, lights, security, hotels"/>
        <s v="Traditional &amp; Novelty Events"/>
        <s v="Special Events"/>
        <s v="Spotlight Sounds Artists &amp; Events"/>
        <s v="Special Events Speakers"/>
        <s v="NACA Registration"/>
        <s v="NACA lodging"/>
        <s v="NACA state Vehicle"/>
        <s v="NACA Meals "/>
        <s v="Fall Exec Retreat"/>
        <s v="PBJ (Conference)"/>
        <s v="Artist lodging"/>
        <s v="Exec Polos (uniforms)"/>
        <s v="Volunteer Staff Shirts"/>
        <s v="Printer Paper"/>
        <s v="Executive council supplies"/>
        <s v="Various Office Incidentals"/>
        <s v="Advertising Supplies"/>
        <s v="Music Supplies"/>
        <s v="Archival Supplies"/>
        <s v="Ink Jet Cartridges"/>
        <s v="Thank You Cards"/>
        <s v="Popcorn"/>
        <s v="popcorn cups"/>
        <s v="Major Musical Events"/>
        <s v="Minor Musical Events"/>
        <s v="plaques and Awards-- Directors"/>
        <s v="Plaques and awards-- volunteers"/>
        <s v="President Fall stipend"/>
        <s v="President Spring stipend"/>
        <s v="Finance director fall stipend"/>
        <s v="Finance director Spring stipend"/>
        <s v="VP programming Fall stipend"/>
        <s v="VP programming Spring stipend"/>
        <s v="VP marketing and communications fall stipend"/>
        <s v="VP marketing and communications Spring stipend"/>
        <s v="VP membership and retention fall stipend"/>
        <s v="VP membership and retention Spring stipend"/>
        <s v="film fall stipend"/>
        <s v="film  Spring stipend"/>
        <s v="center stage fall stipend"/>
        <s v="center stage Spring stipend"/>
        <s v="Spirit and Tradition fall stipend"/>
        <s v="Spirit and Tradition Spring stipend"/>
        <s v="Spotlgiht sounds fall stipend"/>
        <s v="Spotlgiht sounds Spring stipend"/>
        <s v="Special Events fall stipend"/>
        <s v="Special Events Spring stipend"/>
        <s v="Executive Assistant fall stipend "/>
        <s v="Executive Assistant Spring stipend"/>
        <s v="Creative director fall stipend"/>
        <s v="Creative director Spring stipend"/>
        <s v="Interactive promotions director fall stipend"/>
        <s v="Interactive promotions director Spring stipend"/>
        <s v="Graphone design director fall stipend"/>
        <s v="Graphone design director Spring stipend"/>
        <s v="Movies"/>
        <s v="Convo center-- 1 major musical event"/>
        <s v="wilson hall-- 2-3 minor musical/artists&amp; culture events"/>
        <s v="ADP maintenance"/>
        <s v="Stage Rental"/>
        <s v="Musical Merchanise"/>
        <s v="Grafton slides"/>
        <s v="dues"/>
        <s v="1 major musical event"/>
        <s v="1 minor musical event"/>
        <s v="1 special events"/>
        <s v="bus trip"/>
        <s v="Wed, Thurs, Fri, Sat Movies"/>
        <s v="SGA Allocation"/>
        <m/>
      </sharedItems>
    </cacheField>
    <cacheField name="Cost Breakdown" numFmtId="0">
      <sharedItems containsBlank="1" count="43">
        <s v="100 pieces"/>
        <s v="10 pieces"/>
        <s v="7500 copies"/>
        <s v="10000 copies"/>
        <s v="5000 copies"/>
        <s v="3000 copies"/>
        <s v="600 copies"/>
        <s v="500 copies"/>
        <s v="200 copies"/>
        <s v="1 phone"/>
        <s v="22 Movies "/>
        <s v="1 membership"/>
        <s v="1 event"/>
        <s v="Day trip for member development"/>
        <s v="Training of the new members"/>
        <s v="200 people"/>
        <s v="40 people"/>
        <s v="3000 people"/>
        <s v="800 people"/>
        <s v="10400 people"/>
        <s v="16 polos"/>
        <s v="135 shirts"/>
        <s v="5 units"/>
        <s v="1 unit"/>
        <s v="1 unit "/>
        <s v="Filters and ads to social media"/>
        <s v="46 units"/>
        <s v="7 units"/>
        <s v="2 units"/>
        <s v="1 stipend"/>
        <s v="2-3 events"/>
        <s v="1500 units"/>
        <s v="50 slides"/>
        <s v="150 members"/>
        <s v="600 people"/>
        <s v="118 people"/>
        <s v="232 shows x 75 people"/>
        <s v="yearly distribution"/>
        <m/>
        <s v="WHAT WE ARE PLANNING ON SPENDING " u="1"/>
        <s v="WHAT WE EXPECT TO MAKE " u="1"/>
        <s v="BOTTOM LINE" u="1"/>
        <s v="SGA" u="1"/>
      </sharedItems>
    </cacheField>
    <cacheField name="Event/Committee" numFmtId="0">
      <sharedItems containsBlank="1" containsMixedTypes="1" containsNumber="1" minValue="-303055.2" maxValue="290534.19999999995" count="17">
        <s v="Administrative"/>
        <s v="Marketing"/>
        <s v="Center Stage"/>
        <s v="Special Events"/>
        <s v="Film"/>
        <s v="Spotlight Sounds"/>
        <s v="Membership"/>
        <s v="Spirit and Traditions"/>
        <s v="Travel"/>
        <s v="Stipend"/>
        <s v="Revenue"/>
        <s v="SGA Allocation"/>
        <m/>
        <n v="-303055.2" u="1"/>
        <n v="290534.19999999995" u="1"/>
        <n v="-96784" u="1"/>
        <n v="-206271.2" u="1"/>
      </sharedItems>
    </cacheField>
    <cacheField name="Amount" numFmtId="164">
      <sharedItems containsString="0" containsBlank="1" containsNumber="1" minValue="-206271.2" maxValue="123521" count="55">
        <n v="46"/>
        <n v="50"/>
        <n v="600"/>
        <n v="1250"/>
        <n v="550"/>
        <n v="330"/>
        <n v="100"/>
        <n v="40"/>
        <n v="120"/>
        <n v="696"/>
        <n v="3212"/>
        <n v="1015"/>
        <n v="500"/>
        <n v="6040"/>
        <n v="200"/>
        <n v="2000"/>
        <n v="900"/>
        <n v="750"/>
        <n v="450"/>
        <n v="123521"/>
        <n v="46000"/>
        <n v="1000"/>
        <n v="12000"/>
        <n v="20000"/>
        <n v="10000"/>
        <n v="220"/>
        <n v="642"/>
        <n v="700"/>
        <n v="4500"/>
        <n v="2500"/>
        <n v="210"/>
        <n v="384"/>
        <n v="1080"/>
        <n v="105"/>
        <n v="250"/>
        <n v="75"/>
        <n v="1750.4"/>
        <n v="457.8"/>
        <n v="25"/>
        <n v="712.5"/>
        <n v="475"/>
        <n v="24431"/>
        <n v="5500"/>
        <n v="3200"/>
        <n v="-3000"/>
        <n v="-500"/>
        <n v="-200"/>
        <n v="-1500"/>
        <n v="-50000"/>
        <n v="-16300"/>
        <n v="-5000"/>
        <n v="-3640"/>
        <n v="-16644"/>
        <n v="-206271.2"/>
        <m/>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icrosoft Office User" refreshedDate="43557.609816550925" createdVersion="6" refreshedVersion="6" minRefreshableVersion="3" recordCount="106" xr:uid="{529B4AD7-BC26-6749-824F-4202A7D637A4}">
  <cacheSource type="worksheet">
    <worksheetSource ref="A1:F1048576" sheet="FY20 Budget"/>
  </cacheSource>
  <cacheFields count="6">
    <cacheField name="Account Code" numFmtId="0">
      <sharedItems containsString="0" containsBlank="1" containsNumber="1" containsInteger="1" minValue="10600" maxValue="221800" count="26">
        <n v="121400"/>
        <n v="121500"/>
        <n v="121800"/>
        <n v="121900"/>
        <n v="122100"/>
        <n v="126140"/>
        <n v="137810"/>
        <n v="126400"/>
        <n v="124600"/>
        <n v="128400"/>
        <n v="128500"/>
        <n v="128800"/>
        <n v="131100"/>
        <n v="131200"/>
        <n v="124800"/>
        <n v="136200"/>
        <n v="136400"/>
        <n v="141300"/>
        <n v="119900"/>
        <n v="153400"/>
        <n v="153500"/>
        <n v="221800"/>
        <n v="11570"/>
        <n v="11710"/>
        <n v="10600"/>
        <m/>
      </sharedItems>
    </cacheField>
    <cacheField name="Title" numFmtId="0">
      <sharedItems containsBlank="1" count="26">
        <s v="Postal Services"/>
        <s v="Printing Services"/>
        <s v="Telecom"/>
        <s v="Inbound Freight"/>
        <s v="Organization Memberships"/>
        <s v="Architectural Services"/>
        <s v="Promotional Supplies"/>
        <s v="Food &amp; Dietary Services"/>
        <s v="Public Information &amp; Public Relations"/>
        <s v="State Vechile"/>
        <s v="Regisration and Lodging"/>
        <s v="Travel Meals"/>
        <s v="Apparel supplies"/>
        <s v="Office Supplies"/>
        <s v="Media Services"/>
        <s v="Food/Dietary Supplies"/>
        <s v="Laundry and Linen"/>
        <s v="Premiums"/>
        <s v="Stipends"/>
        <s v="Equipment Rentals"/>
        <s v="Building Rental"/>
        <s v="Computer Software"/>
        <s v="Miscellaneous Revenue"/>
        <s v="Ticket Sales"/>
        <s v="Student Fees"/>
        <m/>
      </sharedItems>
    </cacheField>
    <cacheField name="Description" numFmtId="0">
      <sharedItems containsBlank="1" count="102">
        <s v="Daily Mail"/>
        <s v="Musical Events"/>
        <s v="Film Events"/>
        <s v="UPS"/>
        <s v="Monthly Calendar of Events"/>
        <s v="Copier Charges"/>
        <s v="Musical Events Flyers/handbills"/>
        <s v="Special Events Flyers/handbills"/>
        <s v="Film Events Tickets"/>
        <s v="Spotlight Sounds flyers/handbills"/>
        <s v="Movie Pass Printing"/>
        <s v="x86217 phone line"/>
        <s v="Inbouhgt Freight for Movies"/>
        <s v="NACA membership"/>
        <s v="Stage rental Fee-- building permit fee"/>
        <s v="Daniels-- event promtion materials"/>
        <s v="Daniels-- Wristbands"/>
        <s v="Specials Events"/>
        <s v="Special Events Small Artists only"/>
        <s v="Spring Retreat"/>
        <s v="Fall Training"/>
        <s v="Spring Banquet"/>
        <s v="Film Committee"/>
        <s v="Center stage committee"/>
        <s v="Spirit and Traditions committee"/>
        <s v="Spotlight committee"/>
        <s v="speical Events committee"/>
        <s v="marketing staff"/>
        <s v="Crazy commons"/>
        <s v="1787 Orientation"/>
        <s v="1 Major concert Events-- agent, sound, lights, security, hotels"/>
        <s v="1 minor concert Events-- agent, sound, lights, security, hotels"/>
        <s v="Traditional &amp; Novelty Events"/>
        <s v="Special Events"/>
        <s v="Spotlight Sounds Artists &amp; Events"/>
        <s v="Speaker Event"/>
        <s v="Special Events Speakers"/>
        <s v="NACA Registration"/>
        <s v="NACA lodging"/>
        <s v="NACA state Vehicle"/>
        <s v="NACA Meals "/>
        <s v="Fall Exec Retreat"/>
        <s v="PBJ (Conference)"/>
        <s v="Artist lodging"/>
        <s v="Exec Polos (uniforms)"/>
        <s v="Volunteer Staff Shirts"/>
        <s v="Printer Paper"/>
        <s v="Executive council supplies"/>
        <s v="Various Office Incidentals"/>
        <s v="Advertising Supplies"/>
        <s v="Music Supplies"/>
        <s v="Archival Supplies"/>
        <s v="Ink Jet Cartridges"/>
        <s v="Thank You Cards"/>
        <s v="Popcorn"/>
        <s v="popcorn cups"/>
        <s v="Major Musical Events"/>
        <s v="Minor Musical Events"/>
        <s v="plaques and Awards-- Directors"/>
        <s v="Plaques and awards-- volunteers"/>
        <s v="President Fall stipend"/>
        <s v="President Spring stipend"/>
        <s v="Finance director fall stipend"/>
        <s v="Finance director Spring stipend"/>
        <s v="VP programming Fall stipend"/>
        <s v="VP programming Spring stipend"/>
        <s v="VP marketing and communications fall stipend"/>
        <s v="VP marketing and communications Spring stipend"/>
        <s v="VP membership and retention fall stipend"/>
        <s v="VP membership and retention Spring stipend"/>
        <s v="film fall stipend"/>
        <s v="film  Spring stipend"/>
        <s v="center stage fall stipend"/>
        <s v="center stage Spring stipend"/>
        <s v="Spirit and Tradition fall stipend"/>
        <s v="Spirit and Tradition Spring stipend"/>
        <s v="Spotlgiht sounds fall stipend"/>
        <s v="Spotlgiht sounds Spring stipend"/>
        <s v="Special Events fall stipend"/>
        <s v="Special Events Spring stipend"/>
        <s v="Executive Assistant fall stipend "/>
        <s v="Executive Assistant Spring stipend"/>
        <s v="Creative director fall stipend"/>
        <s v="Creative director Spring stipend"/>
        <s v="Interactive promotions director fall stipend"/>
        <s v="Interactive promotions director Spring stipend"/>
        <s v="Graphone design director fall stipend"/>
        <s v="Graphone design director Spring stipend"/>
        <s v="Movies"/>
        <s v="Convo center-- 1 major musical event"/>
        <s v="wilson hall-- 2-3 minor musical/artists&amp; culture events"/>
        <s v="ADP maintenance"/>
        <s v="Stage Rental"/>
        <s v="Musical Merchanise"/>
        <s v="Grafton slides"/>
        <s v="dues"/>
        <s v="1 major musical event"/>
        <s v="1 minor musical event"/>
        <s v="bus trip"/>
        <s v="Wed, Thurs, Fri, Sat Movies"/>
        <s v="SGA Allocation"/>
        <m/>
      </sharedItems>
    </cacheField>
    <cacheField name="Cost Breakdown" numFmtId="0">
      <sharedItems containsBlank="1"/>
    </cacheField>
    <cacheField name="Event/Committee" numFmtId="0">
      <sharedItems containsBlank="1"/>
    </cacheField>
    <cacheField name="Amount" numFmtId="164">
      <sharedItems containsString="0" containsBlank="1" containsNumber="1" minValue="-281271.2" maxValue="1000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24">
  <r>
    <x v="0"/>
    <s v="Postal Services"/>
    <x v="0"/>
    <x v="0"/>
    <x v="0"/>
    <x v="0"/>
  </r>
  <r>
    <x v="0"/>
    <s v="Postal Services"/>
    <x v="1"/>
    <x v="1"/>
    <x v="0"/>
    <x v="1"/>
  </r>
  <r>
    <x v="0"/>
    <s v="Postal Services"/>
    <x v="2"/>
    <x v="1"/>
    <x v="0"/>
    <x v="1"/>
  </r>
  <r>
    <x v="0"/>
    <s v="Postal Services"/>
    <x v="3"/>
    <x v="1"/>
    <x v="0"/>
    <x v="1"/>
  </r>
  <r>
    <x v="1"/>
    <s v="Printing Services"/>
    <x v="4"/>
    <x v="2"/>
    <x v="1"/>
    <x v="2"/>
  </r>
  <r>
    <x v="1"/>
    <s v="Printing Services"/>
    <x v="5"/>
    <x v="3"/>
    <x v="1"/>
    <x v="3"/>
  </r>
  <r>
    <x v="1"/>
    <s v="Printing Services"/>
    <x v="6"/>
    <x v="4"/>
    <x v="2"/>
    <x v="4"/>
  </r>
  <r>
    <x v="1"/>
    <s v="Printing Services"/>
    <x v="7"/>
    <x v="5"/>
    <x v="3"/>
    <x v="5"/>
  </r>
  <r>
    <x v="1"/>
    <s v="Printing Services"/>
    <x v="8"/>
    <x v="6"/>
    <x v="4"/>
    <x v="6"/>
  </r>
  <r>
    <x v="1"/>
    <s v="Printing Services"/>
    <x v="9"/>
    <x v="7"/>
    <x v="5"/>
    <x v="7"/>
  </r>
  <r>
    <x v="1"/>
    <s v="Printing Services"/>
    <x v="10"/>
    <x v="8"/>
    <x v="4"/>
    <x v="8"/>
  </r>
  <r>
    <x v="2"/>
    <s v="Telecom"/>
    <x v="11"/>
    <x v="9"/>
    <x v="0"/>
    <x v="9"/>
  </r>
  <r>
    <x v="3"/>
    <s v="Inbound Freight"/>
    <x v="12"/>
    <x v="10"/>
    <x v="4"/>
    <x v="10"/>
  </r>
  <r>
    <x v="4"/>
    <s v="Organization Memberships"/>
    <x v="13"/>
    <x v="11"/>
    <x v="6"/>
    <x v="11"/>
  </r>
  <r>
    <x v="5"/>
    <s v="Architectural Services"/>
    <x v="14"/>
    <x v="12"/>
    <x v="2"/>
    <x v="12"/>
  </r>
  <r>
    <x v="6"/>
    <s v="Promotional Supplies"/>
    <x v="15"/>
    <x v="12"/>
    <x v="1"/>
    <x v="13"/>
  </r>
  <r>
    <x v="6"/>
    <s v="Promotional Supplies"/>
    <x v="16"/>
    <x v="12"/>
    <x v="2"/>
    <x v="14"/>
  </r>
  <r>
    <x v="7"/>
    <s v="Food &amp; Dietary Services"/>
    <x v="1"/>
    <x v="12"/>
    <x v="2"/>
    <x v="15"/>
  </r>
  <r>
    <x v="7"/>
    <s v="Food &amp; Dietary Services"/>
    <x v="17"/>
    <x v="12"/>
    <x v="3"/>
    <x v="16"/>
  </r>
  <r>
    <x v="7"/>
    <s v="Food &amp; Dietary Services"/>
    <x v="18"/>
    <x v="12"/>
    <x v="3"/>
    <x v="17"/>
  </r>
  <r>
    <x v="7"/>
    <s v="Food &amp; Dietary Services"/>
    <x v="19"/>
    <x v="12"/>
    <x v="6"/>
    <x v="2"/>
  </r>
  <r>
    <x v="7"/>
    <s v="Food &amp; Dietary Services"/>
    <x v="20"/>
    <x v="13"/>
    <x v="6"/>
    <x v="18"/>
  </r>
  <r>
    <x v="7"/>
    <s v="Food &amp; Dietary Services"/>
    <x v="21"/>
    <x v="14"/>
    <x v="6"/>
    <x v="4"/>
  </r>
  <r>
    <x v="7"/>
    <s v="Food &amp; Dietary Services"/>
    <x v="22"/>
    <x v="15"/>
    <x v="6"/>
    <x v="16"/>
  </r>
  <r>
    <x v="7"/>
    <s v="Food &amp; Dietary Services"/>
    <x v="23"/>
    <x v="16"/>
    <x v="4"/>
    <x v="7"/>
  </r>
  <r>
    <x v="7"/>
    <s v="Food &amp; Dietary Services"/>
    <x v="24"/>
    <x v="16"/>
    <x v="2"/>
    <x v="7"/>
  </r>
  <r>
    <x v="7"/>
    <s v="Food &amp; Dietary Services"/>
    <x v="25"/>
    <x v="16"/>
    <x v="7"/>
    <x v="7"/>
  </r>
  <r>
    <x v="7"/>
    <s v="Food &amp; Dietary Services"/>
    <x v="26"/>
    <x v="16"/>
    <x v="5"/>
    <x v="7"/>
  </r>
  <r>
    <x v="7"/>
    <s v="Food &amp; Dietary Services"/>
    <x v="27"/>
    <x v="16"/>
    <x v="3"/>
    <x v="7"/>
  </r>
  <r>
    <x v="7"/>
    <s v="Food &amp; Dietary Services"/>
    <x v="28"/>
    <x v="16"/>
    <x v="1"/>
    <x v="7"/>
  </r>
  <r>
    <x v="7"/>
    <s v="Food &amp; Dietary Services"/>
    <x v="29"/>
    <x v="16"/>
    <x v="1"/>
    <x v="7"/>
  </r>
  <r>
    <x v="8"/>
    <s v="Public Information &amp; Public Relations"/>
    <x v="30"/>
    <x v="17"/>
    <x v="2"/>
    <x v="19"/>
  </r>
  <r>
    <x v="8"/>
    <s v="Public Information &amp; Public Relations"/>
    <x v="31"/>
    <x v="18"/>
    <x v="2"/>
    <x v="20"/>
  </r>
  <r>
    <x v="8"/>
    <s v="Public Information &amp; Public Relations"/>
    <x v="19"/>
    <x v="12"/>
    <x v="6"/>
    <x v="21"/>
  </r>
  <r>
    <x v="8"/>
    <s v="Public Information &amp; Public Relations"/>
    <x v="32"/>
    <x v="19"/>
    <x v="7"/>
    <x v="22"/>
  </r>
  <r>
    <x v="8"/>
    <s v="Public Information &amp; Public Relations"/>
    <x v="33"/>
    <x v="12"/>
    <x v="3"/>
    <x v="23"/>
  </r>
  <r>
    <x v="8"/>
    <s v="Public Information &amp; Public Relations"/>
    <x v="34"/>
    <x v="12"/>
    <x v="5"/>
    <x v="24"/>
  </r>
  <r>
    <x v="9"/>
    <s v="State Vechile"/>
    <x v="35"/>
    <x v="12"/>
    <x v="3"/>
    <x v="25"/>
  </r>
  <r>
    <x v="10"/>
    <s v="Regisration and Lodging"/>
    <x v="36"/>
    <x v="12"/>
    <x v="8"/>
    <x v="21"/>
  </r>
  <r>
    <x v="10"/>
    <s v="Regisration and Lodging"/>
    <x v="37"/>
    <x v="12"/>
    <x v="8"/>
    <x v="26"/>
  </r>
  <r>
    <x v="9"/>
    <s v="State Vechile"/>
    <x v="38"/>
    <x v="12"/>
    <x v="8"/>
    <x v="27"/>
  </r>
  <r>
    <x v="11"/>
    <s v="Travel Meals"/>
    <x v="39"/>
    <x v="12"/>
    <x v="8"/>
    <x v="28"/>
  </r>
  <r>
    <x v="10"/>
    <s v="Regisration and Lodging"/>
    <x v="40"/>
    <x v="12"/>
    <x v="6"/>
    <x v="29"/>
  </r>
  <r>
    <x v="9"/>
    <s v="State Vechile"/>
    <x v="41"/>
    <x v="12"/>
    <x v="8"/>
    <x v="30"/>
  </r>
  <r>
    <x v="10"/>
    <s v="Regisration and Lodging"/>
    <x v="42"/>
    <x v="12"/>
    <x v="2"/>
    <x v="27"/>
  </r>
  <r>
    <x v="12"/>
    <s v="Apparel supplies"/>
    <x v="43"/>
    <x v="20"/>
    <x v="0"/>
    <x v="31"/>
  </r>
  <r>
    <x v="12"/>
    <s v="Apparel supplies"/>
    <x v="44"/>
    <x v="21"/>
    <x v="6"/>
    <x v="32"/>
  </r>
  <r>
    <x v="13"/>
    <s v="Office Supplies"/>
    <x v="45"/>
    <x v="22"/>
    <x v="0"/>
    <x v="33"/>
  </r>
  <r>
    <x v="13"/>
    <s v="Office Supplies"/>
    <x v="46"/>
    <x v="23"/>
    <x v="0"/>
    <x v="34"/>
  </r>
  <r>
    <x v="13"/>
    <s v="Office Supplies"/>
    <x v="47"/>
    <x v="24"/>
    <x v="0"/>
    <x v="6"/>
  </r>
  <r>
    <x v="14"/>
    <s v="Media Services"/>
    <x v="48"/>
    <x v="25"/>
    <x v="1"/>
    <x v="6"/>
  </r>
  <r>
    <x v="13"/>
    <s v="Office Supplies"/>
    <x v="49"/>
    <x v="23"/>
    <x v="2"/>
    <x v="6"/>
  </r>
  <r>
    <x v="13"/>
    <s v="Office Supplies"/>
    <x v="50"/>
    <x v="23"/>
    <x v="0"/>
    <x v="35"/>
  </r>
  <r>
    <x v="13"/>
    <s v="Office Supplies"/>
    <x v="51"/>
    <x v="23"/>
    <x v="0"/>
    <x v="12"/>
  </r>
  <r>
    <x v="13"/>
    <s v="Office Supplies"/>
    <x v="52"/>
    <x v="23"/>
    <x v="0"/>
    <x v="35"/>
  </r>
  <r>
    <x v="15"/>
    <s v="Food/Dietary Supplies"/>
    <x v="53"/>
    <x v="26"/>
    <x v="4"/>
    <x v="36"/>
  </r>
  <r>
    <x v="15"/>
    <s v="Food/Dietary Supplies"/>
    <x v="54"/>
    <x v="27"/>
    <x v="4"/>
    <x v="37"/>
  </r>
  <r>
    <x v="16"/>
    <s v="Laundry and Linen"/>
    <x v="55"/>
    <x v="28"/>
    <x v="2"/>
    <x v="1"/>
  </r>
  <r>
    <x v="16"/>
    <s v="Laundry and Linen"/>
    <x v="56"/>
    <x v="23"/>
    <x v="2"/>
    <x v="38"/>
  </r>
  <r>
    <x v="17"/>
    <s v="Premiums"/>
    <x v="57"/>
    <x v="12"/>
    <x v="6"/>
    <x v="14"/>
  </r>
  <r>
    <x v="17"/>
    <s v="Premiums"/>
    <x v="58"/>
    <x v="12"/>
    <x v="6"/>
    <x v="14"/>
  </r>
  <r>
    <x v="18"/>
    <s v="Stipends"/>
    <x v="59"/>
    <x v="29"/>
    <x v="9"/>
    <x v="39"/>
  </r>
  <r>
    <x v="18"/>
    <s v="Stipends"/>
    <x v="60"/>
    <x v="29"/>
    <x v="9"/>
    <x v="39"/>
  </r>
  <r>
    <x v="18"/>
    <s v="Stipends"/>
    <x v="61"/>
    <x v="29"/>
    <x v="9"/>
    <x v="40"/>
  </r>
  <r>
    <x v="18"/>
    <s v="Stipends"/>
    <x v="62"/>
    <x v="29"/>
    <x v="9"/>
    <x v="40"/>
  </r>
  <r>
    <x v="18"/>
    <s v="Stipends"/>
    <x v="63"/>
    <x v="29"/>
    <x v="9"/>
    <x v="39"/>
  </r>
  <r>
    <x v="18"/>
    <s v="Stipends"/>
    <x v="64"/>
    <x v="29"/>
    <x v="9"/>
    <x v="39"/>
  </r>
  <r>
    <x v="18"/>
    <s v="Stipends"/>
    <x v="65"/>
    <x v="29"/>
    <x v="9"/>
    <x v="39"/>
  </r>
  <r>
    <x v="18"/>
    <s v="Stipends"/>
    <x v="66"/>
    <x v="29"/>
    <x v="9"/>
    <x v="39"/>
  </r>
  <r>
    <x v="18"/>
    <s v="Stipends"/>
    <x v="67"/>
    <x v="29"/>
    <x v="9"/>
    <x v="39"/>
  </r>
  <r>
    <x v="18"/>
    <s v="Stipends"/>
    <x v="68"/>
    <x v="29"/>
    <x v="9"/>
    <x v="39"/>
  </r>
  <r>
    <x v="18"/>
    <s v="Stipends"/>
    <x v="69"/>
    <x v="29"/>
    <x v="9"/>
    <x v="40"/>
  </r>
  <r>
    <x v="18"/>
    <s v="Stipends"/>
    <x v="70"/>
    <x v="29"/>
    <x v="9"/>
    <x v="40"/>
  </r>
  <r>
    <x v="18"/>
    <s v="Stipends"/>
    <x v="71"/>
    <x v="29"/>
    <x v="9"/>
    <x v="40"/>
  </r>
  <r>
    <x v="18"/>
    <s v="Stipends"/>
    <x v="72"/>
    <x v="29"/>
    <x v="9"/>
    <x v="40"/>
  </r>
  <r>
    <x v="18"/>
    <s v="Stipends"/>
    <x v="73"/>
    <x v="29"/>
    <x v="9"/>
    <x v="40"/>
  </r>
  <r>
    <x v="18"/>
    <s v="Stipends"/>
    <x v="74"/>
    <x v="29"/>
    <x v="9"/>
    <x v="40"/>
  </r>
  <r>
    <x v="18"/>
    <s v="Stipends"/>
    <x v="75"/>
    <x v="29"/>
    <x v="9"/>
    <x v="40"/>
  </r>
  <r>
    <x v="18"/>
    <s v="Stipends"/>
    <x v="76"/>
    <x v="29"/>
    <x v="9"/>
    <x v="40"/>
  </r>
  <r>
    <x v="18"/>
    <s v="Stipends"/>
    <x v="77"/>
    <x v="29"/>
    <x v="9"/>
    <x v="40"/>
  </r>
  <r>
    <x v="18"/>
    <s v="Stipends"/>
    <x v="78"/>
    <x v="29"/>
    <x v="9"/>
    <x v="40"/>
  </r>
  <r>
    <x v="18"/>
    <s v="Stipends"/>
    <x v="79"/>
    <x v="29"/>
    <x v="9"/>
    <x v="40"/>
  </r>
  <r>
    <x v="18"/>
    <s v="Stipends"/>
    <x v="80"/>
    <x v="29"/>
    <x v="9"/>
    <x v="40"/>
  </r>
  <r>
    <x v="18"/>
    <s v="Stipends"/>
    <x v="81"/>
    <x v="29"/>
    <x v="9"/>
    <x v="40"/>
  </r>
  <r>
    <x v="18"/>
    <s v="Stipends"/>
    <x v="82"/>
    <x v="29"/>
    <x v="9"/>
    <x v="40"/>
  </r>
  <r>
    <x v="18"/>
    <s v="Stipends"/>
    <x v="83"/>
    <x v="29"/>
    <x v="9"/>
    <x v="40"/>
  </r>
  <r>
    <x v="18"/>
    <s v="Stipends"/>
    <x v="84"/>
    <x v="29"/>
    <x v="9"/>
    <x v="40"/>
  </r>
  <r>
    <x v="18"/>
    <s v="Stipends"/>
    <x v="85"/>
    <x v="29"/>
    <x v="9"/>
    <x v="40"/>
  </r>
  <r>
    <x v="18"/>
    <s v="Stipends"/>
    <x v="86"/>
    <x v="29"/>
    <x v="9"/>
    <x v="40"/>
  </r>
  <r>
    <x v="19"/>
    <s v="Equipment Rentals"/>
    <x v="87"/>
    <x v="10"/>
    <x v="4"/>
    <x v="41"/>
  </r>
  <r>
    <x v="20"/>
    <s v="Building Rental"/>
    <x v="88"/>
    <x v="12"/>
    <x v="2"/>
    <x v="42"/>
  </r>
  <r>
    <x v="20"/>
    <s v="Building Rental"/>
    <x v="89"/>
    <x v="30"/>
    <x v="2"/>
    <x v="43"/>
  </r>
  <r>
    <x v="21"/>
    <s v="Computer Software"/>
    <x v="90"/>
    <x v="23"/>
    <x v="0"/>
    <x v="12"/>
  </r>
  <r>
    <x v="19"/>
    <s v="Equipment Rentals"/>
    <x v="91"/>
    <x v="23"/>
    <x v="2"/>
    <x v="28"/>
  </r>
  <r>
    <x v="22"/>
    <s v="Miscellaneous Revenue"/>
    <x v="53"/>
    <x v="31"/>
    <x v="10"/>
    <x v="44"/>
  </r>
  <r>
    <x v="22"/>
    <s v="Miscellaneous Revenue"/>
    <x v="92"/>
    <x v="23"/>
    <x v="10"/>
    <x v="45"/>
  </r>
  <r>
    <x v="22"/>
    <s v="Miscellaneous Revenue"/>
    <x v="93"/>
    <x v="32"/>
    <x v="10"/>
    <x v="46"/>
  </r>
  <r>
    <x v="22"/>
    <s v="Miscellaneous Revenue"/>
    <x v="94"/>
    <x v="33"/>
    <x v="10"/>
    <x v="47"/>
  </r>
  <r>
    <x v="23"/>
    <s v="Ticket Sales"/>
    <x v="95"/>
    <x v="17"/>
    <x v="10"/>
    <x v="48"/>
  </r>
  <r>
    <x v="23"/>
    <s v="Ticket Sales"/>
    <x v="96"/>
    <x v="18"/>
    <x v="10"/>
    <x v="49"/>
  </r>
  <r>
    <x v="23"/>
    <s v="Ticket Sales"/>
    <x v="97"/>
    <x v="34"/>
    <x v="10"/>
    <x v="50"/>
  </r>
  <r>
    <x v="23"/>
    <s v="Ticket Sales"/>
    <x v="98"/>
    <x v="35"/>
    <x v="10"/>
    <x v="51"/>
  </r>
  <r>
    <x v="23"/>
    <s v="Ticket Sales"/>
    <x v="99"/>
    <x v="36"/>
    <x v="10"/>
    <x v="52"/>
  </r>
  <r>
    <x v="24"/>
    <s v="Student Fees"/>
    <x v="100"/>
    <x v="37"/>
    <x v="11"/>
    <x v="53"/>
  </r>
  <r>
    <x v="25"/>
    <m/>
    <x v="101"/>
    <x v="38"/>
    <x v="12"/>
    <x v="54"/>
  </r>
  <r>
    <x v="25"/>
    <m/>
    <x v="101"/>
    <x v="38"/>
    <x v="12"/>
    <x v="54"/>
  </r>
  <r>
    <x v="25"/>
    <m/>
    <x v="101"/>
    <x v="38"/>
    <x v="12"/>
    <x v="54"/>
  </r>
  <r>
    <x v="25"/>
    <m/>
    <x v="101"/>
    <x v="38"/>
    <x v="12"/>
    <x v="54"/>
  </r>
  <r>
    <x v="25"/>
    <m/>
    <x v="101"/>
    <x v="38"/>
    <x v="12"/>
    <x v="54"/>
  </r>
  <r>
    <x v="25"/>
    <m/>
    <x v="101"/>
    <x v="38"/>
    <x v="12"/>
    <x v="54"/>
  </r>
  <r>
    <x v="25"/>
    <m/>
    <x v="101"/>
    <x v="38"/>
    <x v="12"/>
    <x v="54"/>
  </r>
  <r>
    <x v="25"/>
    <m/>
    <x v="101"/>
    <x v="38"/>
    <x v="12"/>
    <x v="54"/>
  </r>
  <r>
    <x v="25"/>
    <m/>
    <x v="101"/>
    <x v="38"/>
    <x v="12"/>
    <x v="54"/>
  </r>
  <r>
    <x v="25"/>
    <m/>
    <x v="101"/>
    <x v="38"/>
    <x v="12"/>
    <x v="54"/>
  </r>
  <r>
    <x v="25"/>
    <m/>
    <x v="101"/>
    <x v="38"/>
    <x v="12"/>
    <x v="54"/>
  </r>
  <r>
    <x v="25"/>
    <m/>
    <x v="101"/>
    <x v="38"/>
    <x v="12"/>
    <x v="54"/>
  </r>
  <r>
    <x v="25"/>
    <m/>
    <x v="101"/>
    <x v="38"/>
    <x v="12"/>
    <x v="54"/>
  </r>
  <r>
    <x v="25"/>
    <m/>
    <x v="101"/>
    <x v="38"/>
    <x v="12"/>
    <x v="54"/>
  </r>
  <r>
    <x v="25"/>
    <m/>
    <x v="101"/>
    <x v="38"/>
    <x v="12"/>
    <x v="54"/>
  </r>
  <r>
    <x v="25"/>
    <m/>
    <x v="101"/>
    <x v="38"/>
    <x v="12"/>
    <x v="54"/>
  </r>
  <r>
    <x v="25"/>
    <m/>
    <x v="101"/>
    <x v="38"/>
    <x v="12"/>
    <x v="54"/>
  </r>
  <r>
    <x v="25"/>
    <m/>
    <x v="101"/>
    <x v="38"/>
    <x v="12"/>
    <x v="54"/>
  </r>
  <r>
    <x v="25"/>
    <m/>
    <x v="101"/>
    <x v="38"/>
    <x v="12"/>
    <x v="54"/>
  </r>
  <r>
    <x v="25"/>
    <m/>
    <x v="101"/>
    <x v="38"/>
    <x v="12"/>
    <x v="54"/>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6">
  <r>
    <x v="0"/>
    <x v="0"/>
    <x v="0"/>
    <s v="100 pieces"/>
    <s v="Administrative"/>
    <n v="46"/>
  </r>
  <r>
    <x v="0"/>
    <x v="0"/>
    <x v="1"/>
    <s v="10 pieces"/>
    <s v="Administrative"/>
    <n v="50"/>
  </r>
  <r>
    <x v="0"/>
    <x v="0"/>
    <x v="2"/>
    <s v="10 pieces"/>
    <s v="Administrative"/>
    <n v="50"/>
  </r>
  <r>
    <x v="0"/>
    <x v="0"/>
    <x v="3"/>
    <s v="10 pieces"/>
    <s v="Administrative"/>
    <n v="50"/>
  </r>
  <r>
    <x v="1"/>
    <x v="1"/>
    <x v="4"/>
    <s v="7500 copies"/>
    <s v="Marketing"/>
    <n v="1600"/>
  </r>
  <r>
    <x v="1"/>
    <x v="1"/>
    <x v="5"/>
    <s v="10000 copies"/>
    <s v="Marketing"/>
    <n v="150"/>
  </r>
  <r>
    <x v="1"/>
    <x v="1"/>
    <x v="6"/>
    <s v="5000 copies"/>
    <s v="Center Stage"/>
    <n v="550"/>
  </r>
  <r>
    <x v="1"/>
    <x v="1"/>
    <x v="7"/>
    <s v="3000 copies"/>
    <s v="Special Events"/>
    <n v="330"/>
  </r>
  <r>
    <x v="1"/>
    <x v="1"/>
    <x v="8"/>
    <s v="600 copies"/>
    <s v="Film"/>
    <n v="100"/>
  </r>
  <r>
    <x v="1"/>
    <x v="1"/>
    <x v="9"/>
    <s v="500 copies"/>
    <s v="Spotlight Sounds"/>
    <n v="40"/>
  </r>
  <r>
    <x v="1"/>
    <x v="1"/>
    <x v="10"/>
    <s v="200 copies"/>
    <s v="Film"/>
    <n v="120"/>
  </r>
  <r>
    <x v="2"/>
    <x v="2"/>
    <x v="11"/>
    <s v="1 phone"/>
    <s v="Administrative"/>
    <n v="696"/>
  </r>
  <r>
    <x v="3"/>
    <x v="3"/>
    <x v="12"/>
    <s v="22 Movies "/>
    <s v="Film"/>
    <n v="3212"/>
  </r>
  <r>
    <x v="4"/>
    <x v="4"/>
    <x v="13"/>
    <s v="1 membership"/>
    <s v="Membership"/>
    <n v="1015"/>
  </r>
  <r>
    <x v="5"/>
    <x v="5"/>
    <x v="14"/>
    <s v="1 event"/>
    <s v="Center Stage"/>
    <n v="500"/>
  </r>
  <r>
    <x v="6"/>
    <x v="6"/>
    <x v="15"/>
    <s v="1 event"/>
    <s v="Marketing"/>
    <n v="5581"/>
  </r>
  <r>
    <x v="6"/>
    <x v="6"/>
    <x v="16"/>
    <s v="1 event"/>
    <s v="Center Stage"/>
    <n v="200"/>
  </r>
  <r>
    <x v="7"/>
    <x v="7"/>
    <x v="1"/>
    <s v="1 event"/>
    <s v="Center Stage"/>
    <n v="2000"/>
  </r>
  <r>
    <x v="7"/>
    <x v="7"/>
    <x v="17"/>
    <s v="1 event"/>
    <s v="Special Events"/>
    <n v="900"/>
  </r>
  <r>
    <x v="7"/>
    <x v="7"/>
    <x v="18"/>
    <s v="1 event"/>
    <s v="Special Events"/>
    <n v="750"/>
  </r>
  <r>
    <x v="7"/>
    <x v="7"/>
    <x v="19"/>
    <s v="Day trip for member development"/>
    <s v="Membership"/>
    <n v="450"/>
  </r>
  <r>
    <x v="7"/>
    <x v="7"/>
    <x v="20"/>
    <s v="Training of the new members"/>
    <s v="Membership"/>
    <n v="550"/>
  </r>
  <r>
    <x v="7"/>
    <x v="7"/>
    <x v="21"/>
    <s v="200 people"/>
    <s v="Membership"/>
    <n v="900"/>
  </r>
  <r>
    <x v="7"/>
    <x v="7"/>
    <x v="22"/>
    <s v="40 people"/>
    <s v="Film"/>
    <n v="40"/>
  </r>
  <r>
    <x v="7"/>
    <x v="7"/>
    <x v="23"/>
    <s v="40 people"/>
    <s v="Center Stage"/>
    <n v="40"/>
  </r>
  <r>
    <x v="7"/>
    <x v="7"/>
    <x v="24"/>
    <s v="40 people"/>
    <s v="Spirit and Traditions"/>
    <n v="40"/>
  </r>
  <r>
    <x v="7"/>
    <x v="7"/>
    <x v="25"/>
    <s v="40 people"/>
    <s v="Spotlight Sounds"/>
    <n v="40"/>
  </r>
  <r>
    <x v="7"/>
    <x v="7"/>
    <x v="26"/>
    <s v="40 people"/>
    <s v="Special Events"/>
    <n v="40"/>
  </r>
  <r>
    <x v="7"/>
    <x v="7"/>
    <x v="27"/>
    <s v="40 people"/>
    <s v="Marketing"/>
    <n v="40"/>
  </r>
  <r>
    <x v="7"/>
    <x v="7"/>
    <x v="28"/>
    <s v="40 people"/>
    <s v="Marketing"/>
    <n v="1108"/>
  </r>
  <r>
    <x v="7"/>
    <x v="7"/>
    <x v="29"/>
    <s v="1 event"/>
    <s v="Membership"/>
    <n v="600"/>
  </r>
  <r>
    <x v="8"/>
    <x v="8"/>
    <x v="30"/>
    <s v="3000 people"/>
    <s v="Center Stage"/>
    <n v="100000"/>
  </r>
  <r>
    <x v="8"/>
    <x v="8"/>
    <x v="31"/>
    <s v="800 people"/>
    <s v="Center Stage"/>
    <n v="35000"/>
  </r>
  <r>
    <x v="8"/>
    <x v="8"/>
    <x v="29"/>
    <s v="1 event"/>
    <s v="Membership"/>
    <n v="1729.8"/>
  </r>
  <r>
    <x v="8"/>
    <x v="8"/>
    <x v="32"/>
    <s v="10400 people"/>
    <s v="Spirit and Traditions"/>
    <n v="12000"/>
  </r>
  <r>
    <x v="8"/>
    <x v="8"/>
    <x v="33"/>
    <s v="8 events"/>
    <s v="Special Events"/>
    <n v="12000"/>
  </r>
  <r>
    <x v="8"/>
    <x v="8"/>
    <x v="34"/>
    <s v="1 event"/>
    <s v="Spotlight Sounds"/>
    <n v="12000"/>
  </r>
  <r>
    <x v="8"/>
    <x v="8"/>
    <x v="35"/>
    <s v="1 event"/>
    <s v="Special Events"/>
    <n v="75000"/>
  </r>
  <r>
    <x v="9"/>
    <x v="9"/>
    <x v="36"/>
    <s v="1 event"/>
    <s v="Special Events"/>
    <n v="220"/>
  </r>
  <r>
    <x v="10"/>
    <x v="10"/>
    <x v="37"/>
    <s v="1 event"/>
    <s v="Travel"/>
    <n v="1500"/>
  </r>
  <r>
    <x v="10"/>
    <x v="10"/>
    <x v="38"/>
    <s v="1 event"/>
    <s v="Travel"/>
    <n v="1500"/>
  </r>
  <r>
    <x v="9"/>
    <x v="9"/>
    <x v="39"/>
    <s v="1 event"/>
    <s v="Travel"/>
    <n v="700"/>
  </r>
  <r>
    <x v="11"/>
    <x v="11"/>
    <x v="40"/>
    <s v="1 event"/>
    <s v="Travel"/>
    <n v="4500"/>
  </r>
  <r>
    <x v="10"/>
    <x v="10"/>
    <x v="41"/>
    <s v="1 event"/>
    <s v="Membership"/>
    <n v="2500"/>
  </r>
  <r>
    <x v="9"/>
    <x v="9"/>
    <x v="42"/>
    <s v="1 event"/>
    <s v="Travel"/>
    <n v="210"/>
  </r>
  <r>
    <x v="10"/>
    <x v="10"/>
    <x v="43"/>
    <s v="1 event"/>
    <s v="Center Stage"/>
    <n v="700"/>
  </r>
  <r>
    <x v="12"/>
    <x v="12"/>
    <x v="44"/>
    <s v="16 polos"/>
    <s v="Administrative"/>
    <n v="500"/>
  </r>
  <r>
    <x v="12"/>
    <x v="12"/>
    <x v="45"/>
    <s v="135 shirts"/>
    <s v="Membership"/>
    <n v="1080"/>
  </r>
  <r>
    <x v="13"/>
    <x v="13"/>
    <x v="46"/>
    <s v="5 units"/>
    <s v="Administrative"/>
    <n v="105"/>
  </r>
  <r>
    <x v="13"/>
    <x v="13"/>
    <x v="47"/>
    <s v="1 unit"/>
    <s v="Administrative"/>
    <n v="250"/>
  </r>
  <r>
    <x v="13"/>
    <x v="13"/>
    <x v="48"/>
    <s v="1 unit "/>
    <s v="Administrative"/>
    <n v="500"/>
  </r>
  <r>
    <x v="14"/>
    <x v="14"/>
    <x v="49"/>
    <s v="Filters and ads to social media"/>
    <s v="Marketing"/>
    <n v="100"/>
  </r>
  <r>
    <x v="13"/>
    <x v="13"/>
    <x v="50"/>
    <s v="1 unit"/>
    <s v="Center Stage"/>
    <n v="100"/>
  </r>
  <r>
    <x v="13"/>
    <x v="13"/>
    <x v="51"/>
    <s v="1 unit"/>
    <s v="Administrative"/>
    <n v="75"/>
  </r>
  <r>
    <x v="13"/>
    <x v="13"/>
    <x v="52"/>
    <s v="1 unit"/>
    <s v="Administrative"/>
    <n v="500"/>
  </r>
  <r>
    <x v="13"/>
    <x v="13"/>
    <x v="53"/>
    <s v="1 unit"/>
    <s v="Administrative"/>
    <n v="75"/>
  </r>
  <r>
    <x v="15"/>
    <x v="15"/>
    <x v="54"/>
    <s v="46 units"/>
    <s v="Film"/>
    <n v="1750.4"/>
  </r>
  <r>
    <x v="15"/>
    <x v="15"/>
    <x v="55"/>
    <s v="7 units"/>
    <s v="Film"/>
    <n v="457.8"/>
  </r>
  <r>
    <x v="16"/>
    <x v="16"/>
    <x v="56"/>
    <s v="2 units"/>
    <s v="Center Stage"/>
    <n v="50"/>
  </r>
  <r>
    <x v="16"/>
    <x v="16"/>
    <x v="57"/>
    <s v="1 unit"/>
    <s v="Center Stage"/>
    <n v="25"/>
  </r>
  <r>
    <x v="17"/>
    <x v="17"/>
    <x v="58"/>
    <s v="1 event"/>
    <s v="Membership"/>
    <n v="200"/>
  </r>
  <r>
    <x v="17"/>
    <x v="17"/>
    <x v="59"/>
    <s v="1 event"/>
    <s v="Membership"/>
    <n v="200"/>
  </r>
  <r>
    <x v="18"/>
    <x v="18"/>
    <x v="60"/>
    <s v="1 stipend"/>
    <s v="Stipend"/>
    <n v="712.5"/>
  </r>
  <r>
    <x v="18"/>
    <x v="18"/>
    <x v="61"/>
    <s v="1 stipend"/>
    <s v="Stipend"/>
    <n v="712.5"/>
  </r>
  <r>
    <x v="18"/>
    <x v="18"/>
    <x v="62"/>
    <s v="1 stipend"/>
    <s v="Stipend"/>
    <n v="475"/>
  </r>
  <r>
    <x v="18"/>
    <x v="18"/>
    <x v="63"/>
    <s v="1 stipend"/>
    <s v="Stipend"/>
    <n v="475"/>
  </r>
  <r>
    <x v="18"/>
    <x v="18"/>
    <x v="64"/>
    <s v="1 stipend"/>
    <s v="Stipend"/>
    <n v="712.5"/>
  </r>
  <r>
    <x v="18"/>
    <x v="18"/>
    <x v="65"/>
    <s v="1 stipend"/>
    <s v="Stipend"/>
    <n v="712.5"/>
  </r>
  <r>
    <x v="18"/>
    <x v="18"/>
    <x v="66"/>
    <s v="1 stipend"/>
    <s v="Stipend"/>
    <n v="712.5"/>
  </r>
  <r>
    <x v="18"/>
    <x v="18"/>
    <x v="67"/>
    <s v="1 stipend"/>
    <s v="Stipend"/>
    <n v="712.5"/>
  </r>
  <r>
    <x v="18"/>
    <x v="18"/>
    <x v="68"/>
    <s v="1 stipend"/>
    <s v="Stipend"/>
    <n v="712.5"/>
  </r>
  <r>
    <x v="18"/>
    <x v="18"/>
    <x v="69"/>
    <s v="1 stipend"/>
    <s v="Stipend"/>
    <n v="712.5"/>
  </r>
  <r>
    <x v="18"/>
    <x v="18"/>
    <x v="70"/>
    <s v="1 stipend"/>
    <s v="Stipend"/>
    <n v="475"/>
  </r>
  <r>
    <x v="18"/>
    <x v="18"/>
    <x v="71"/>
    <s v="1 stipend"/>
    <s v="Stipend"/>
    <n v="475"/>
  </r>
  <r>
    <x v="18"/>
    <x v="18"/>
    <x v="72"/>
    <s v="1 stipend"/>
    <s v="Stipend"/>
    <n v="475"/>
  </r>
  <r>
    <x v="18"/>
    <x v="18"/>
    <x v="73"/>
    <s v="1 stipend"/>
    <s v="Stipend"/>
    <n v="475"/>
  </r>
  <r>
    <x v="18"/>
    <x v="18"/>
    <x v="74"/>
    <s v="1 stipend"/>
    <s v="Stipend"/>
    <n v="475"/>
  </r>
  <r>
    <x v="18"/>
    <x v="18"/>
    <x v="75"/>
    <s v="1 stipend"/>
    <s v="Stipend"/>
    <n v="475"/>
  </r>
  <r>
    <x v="18"/>
    <x v="18"/>
    <x v="76"/>
    <s v="1 stipend"/>
    <s v="Stipend"/>
    <n v="475"/>
  </r>
  <r>
    <x v="18"/>
    <x v="18"/>
    <x v="77"/>
    <s v="1 stipend"/>
    <s v="Stipend"/>
    <n v="475"/>
  </r>
  <r>
    <x v="18"/>
    <x v="18"/>
    <x v="78"/>
    <s v="1 stipend"/>
    <s v="Stipend"/>
    <n v="475"/>
  </r>
  <r>
    <x v="18"/>
    <x v="18"/>
    <x v="79"/>
    <s v="1 stipend"/>
    <s v="Stipend"/>
    <n v="475"/>
  </r>
  <r>
    <x v="18"/>
    <x v="18"/>
    <x v="80"/>
    <s v="1 stipend"/>
    <s v="Stipend"/>
    <n v="475"/>
  </r>
  <r>
    <x v="18"/>
    <x v="18"/>
    <x v="81"/>
    <s v="1 stipend"/>
    <s v="Stipend"/>
    <n v="475"/>
  </r>
  <r>
    <x v="18"/>
    <x v="18"/>
    <x v="82"/>
    <s v="1 stipend"/>
    <s v="Stipend"/>
    <n v="475"/>
  </r>
  <r>
    <x v="18"/>
    <x v="18"/>
    <x v="83"/>
    <s v="1 stipend"/>
    <s v="Stipend"/>
    <n v="475"/>
  </r>
  <r>
    <x v="18"/>
    <x v="18"/>
    <x v="84"/>
    <s v="1 stipend"/>
    <s v="Stipend"/>
    <n v="475"/>
  </r>
  <r>
    <x v="18"/>
    <x v="18"/>
    <x v="85"/>
    <s v="1 stipend"/>
    <s v="Stipend"/>
    <n v="475"/>
  </r>
  <r>
    <x v="18"/>
    <x v="18"/>
    <x v="86"/>
    <s v="1 stipend"/>
    <s v="Stipend"/>
    <n v="475"/>
  </r>
  <r>
    <x v="18"/>
    <x v="18"/>
    <x v="87"/>
    <s v="1 stipend"/>
    <s v="Stipend"/>
    <n v="475"/>
  </r>
  <r>
    <x v="19"/>
    <x v="19"/>
    <x v="88"/>
    <s v="22 Movies "/>
    <s v="Film"/>
    <n v="33000"/>
  </r>
  <r>
    <x v="20"/>
    <x v="20"/>
    <x v="89"/>
    <s v="1 event"/>
    <s v="Center Stage"/>
    <n v="5500"/>
  </r>
  <r>
    <x v="20"/>
    <x v="20"/>
    <x v="90"/>
    <s v="2-3 events"/>
    <s v="Center Stage"/>
    <n v="3200"/>
  </r>
  <r>
    <x v="21"/>
    <x v="21"/>
    <x v="91"/>
    <s v="1 unit"/>
    <s v="Administrative"/>
    <n v="500"/>
  </r>
  <r>
    <x v="19"/>
    <x v="19"/>
    <x v="92"/>
    <s v="1 unit"/>
    <s v="Center Stage"/>
    <n v="4500"/>
  </r>
  <r>
    <x v="22"/>
    <x v="22"/>
    <x v="54"/>
    <s v="1500 units"/>
    <s v="Revenue"/>
    <n v="-1500"/>
  </r>
  <r>
    <x v="22"/>
    <x v="22"/>
    <x v="93"/>
    <s v="1 unit"/>
    <s v="Revenue"/>
    <n v="-500"/>
  </r>
  <r>
    <x v="22"/>
    <x v="22"/>
    <x v="94"/>
    <s v="50 slides"/>
    <s v="Revenue"/>
    <n v="-544.79999999999995"/>
  </r>
  <r>
    <x v="22"/>
    <x v="22"/>
    <x v="95"/>
    <s v="150 members"/>
    <s v="Revenue"/>
    <n v="-1500"/>
  </r>
  <r>
    <x v="23"/>
    <x v="23"/>
    <x v="96"/>
    <s v="3000 people"/>
    <s v="Revenue"/>
    <n v="-30000"/>
  </r>
  <r>
    <x v="23"/>
    <x v="23"/>
    <x v="97"/>
    <s v="800 people"/>
    <s v="Revenue"/>
    <n v="-6000"/>
  </r>
  <r>
    <x v="23"/>
    <x v="23"/>
    <x v="98"/>
    <s v="118 people"/>
    <s v="Revenue"/>
    <n v="-1500"/>
  </r>
  <r>
    <x v="23"/>
    <x v="23"/>
    <x v="99"/>
    <s v="232 shows x 75 people"/>
    <s v="Revenue"/>
    <n v="-26400"/>
  </r>
  <r>
    <x v="24"/>
    <x v="24"/>
    <x v="100"/>
    <s v="yearly distribution"/>
    <s v="SGA Allocation"/>
    <n v="-281271.2"/>
  </r>
  <r>
    <x v="25"/>
    <x v="25"/>
    <x v="101"/>
    <m/>
    <m/>
    <n v="0"/>
  </r>
  <r>
    <x v="25"/>
    <x v="25"/>
    <x v="101"/>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2A26FB7A-4D3C-2D42-97DF-684C234615E8}" name="PivotTable9" cacheId="156"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B30" firstHeaderRow="1" firstDataRow="1" firstDataCol="1"/>
  <pivotFields count="6">
    <pivotField axis="axisRow" showAll="0">
      <items count="27">
        <item x="24"/>
        <item x="22"/>
        <item x="23"/>
        <item x="18"/>
        <item x="0"/>
        <item x="1"/>
        <item x="2"/>
        <item x="3"/>
        <item x="4"/>
        <item x="8"/>
        <item x="14"/>
        <item x="5"/>
        <item x="7"/>
        <item x="9"/>
        <item x="10"/>
        <item x="11"/>
        <item x="12"/>
        <item x="13"/>
        <item x="15"/>
        <item x="16"/>
        <item x="6"/>
        <item x="17"/>
        <item x="19"/>
        <item x="20"/>
        <item x="21"/>
        <item x="25"/>
        <item t="default"/>
      </items>
    </pivotField>
    <pivotField showAll="0"/>
    <pivotField showAll="0"/>
    <pivotField showAll="0"/>
    <pivotField showAll="0"/>
    <pivotField dataField="1" showAll="0">
      <items count="56">
        <item x="53"/>
        <item x="48"/>
        <item x="52"/>
        <item x="49"/>
        <item x="50"/>
        <item x="51"/>
        <item x="44"/>
        <item x="47"/>
        <item x="45"/>
        <item x="46"/>
        <item x="38"/>
        <item x="7"/>
        <item x="0"/>
        <item x="1"/>
        <item x="35"/>
        <item x="6"/>
        <item x="33"/>
        <item x="8"/>
        <item x="14"/>
        <item x="30"/>
        <item x="25"/>
        <item x="34"/>
        <item x="5"/>
        <item x="31"/>
        <item x="18"/>
        <item x="37"/>
        <item x="40"/>
        <item x="12"/>
        <item x="4"/>
        <item x="2"/>
        <item x="26"/>
        <item x="9"/>
        <item x="27"/>
        <item x="39"/>
        <item x="17"/>
        <item x="16"/>
        <item x="21"/>
        <item x="11"/>
        <item x="32"/>
        <item x="3"/>
        <item x="36"/>
        <item x="15"/>
        <item x="29"/>
        <item x="43"/>
        <item x="10"/>
        <item x="28"/>
        <item x="42"/>
        <item x="13"/>
        <item x="24"/>
        <item x="22"/>
        <item x="23"/>
        <item x="41"/>
        <item x="20"/>
        <item x="19"/>
        <item x="54"/>
        <item t="default"/>
      </items>
    </pivotField>
  </pivotFields>
  <rowFields count="1">
    <field x="0"/>
  </rowFields>
  <rowItems count="27">
    <i>
      <x/>
    </i>
    <i>
      <x v="1"/>
    </i>
    <i>
      <x v="2"/>
    </i>
    <i>
      <x v="3"/>
    </i>
    <i>
      <x v="4"/>
    </i>
    <i>
      <x v="5"/>
    </i>
    <i>
      <x v="6"/>
    </i>
    <i>
      <x v="7"/>
    </i>
    <i>
      <x v="8"/>
    </i>
    <i>
      <x v="9"/>
    </i>
    <i>
      <x v="10"/>
    </i>
    <i>
      <x v="11"/>
    </i>
    <i>
      <x v="12"/>
    </i>
    <i>
      <x v="13"/>
    </i>
    <i>
      <x v="14"/>
    </i>
    <i>
      <x v="15"/>
    </i>
    <i>
      <x v="16"/>
    </i>
    <i>
      <x v="17"/>
    </i>
    <i>
      <x v="18"/>
    </i>
    <i>
      <x v="19"/>
    </i>
    <i>
      <x v="20"/>
    </i>
    <i>
      <x v="21"/>
    </i>
    <i>
      <x v="22"/>
    </i>
    <i>
      <x v="23"/>
    </i>
    <i>
      <x v="24"/>
    </i>
    <i>
      <x v="25"/>
    </i>
    <i t="grand">
      <x/>
    </i>
  </rowItems>
  <colItems count="1">
    <i/>
  </colItems>
  <dataFields count="1">
    <dataField name="Sum of Amount" fld="5" baseField="0" baseItem="0"/>
  </dataFields>
  <pivotTableStyleInfo name="PivotStyleMedium4"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B269BB5D-2E5D-F24D-A71D-EC887770AD4D}" name="PivotTable15" cacheId="157"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B161" firstHeaderRow="1" firstDataRow="1" firstDataCol="1"/>
  <pivotFields count="6">
    <pivotField axis="axisRow" showAll="0" sumSubtotal="1">
      <items count="27">
        <item x="24"/>
        <item x="22"/>
        <item x="23"/>
        <item x="18"/>
        <item x="0"/>
        <item x="1"/>
        <item x="2"/>
        <item x="3"/>
        <item x="4"/>
        <item x="8"/>
        <item x="14"/>
        <item x="5"/>
        <item x="7"/>
        <item x="9"/>
        <item x="10"/>
        <item x="11"/>
        <item x="12"/>
        <item x="13"/>
        <item x="15"/>
        <item x="16"/>
        <item x="6"/>
        <item x="17"/>
        <item x="19"/>
        <item x="20"/>
        <item x="21"/>
        <item x="25"/>
        <item t="sum"/>
      </items>
    </pivotField>
    <pivotField axis="axisRow" showAll="0" defaultSubtotal="0">
      <items count="26">
        <item x="12"/>
        <item x="5"/>
        <item x="20"/>
        <item x="21"/>
        <item x="19"/>
        <item x="7"/>
        <item x="15"/>
        <item x="3"/>
        <item x="16"/>
        <item x="14"/>
        <item x="22"/>
        <item x="13"/>
        <item x="4"/>
        <item x="0"/>
        <item x="17"/>
        <item x="1"/>
        <item x="6"/>
        <item x="8"/>
        <item x="10"/>
        <item x="9"/>
        <item x="18"/>
        <item x="24"/>
        <item x="2"/>
        <item x="23"/>
        <item x="11"/>
        <item x="25"/>
      </items>
    </pivotField>
    <pivotField axis="axisRow" showAll="0" defaultSubtotal="0">
      <items count="102">
        <item x="30"/>
        <item x="96"/>
        <item x="31"/>
        <item x="97"/>
        <item x="29"/>
        <item x="91"/>
        <item x="49"/>
        <item x="51"/>
        <item x="43"/>
        <item x="98"/>
        <item x="23"/>
        <item x="72"/>
        <item x="73"/>
        <item x="89"/>
        <item x="5"/>
        <item x="28"/>
        <item x="82"/>
        <item x="83"/>
        <item x="0"/>
        <item x="15"/>
        <item x="16"/>
        <item x="95"/>
        <item x="44"/>
        <item x="80"/>
        <item x="81"/>
        <item x="47"/>
        <item x="41"/>
        <item x="20"/>
        <item x="71"/>
        <item x="22"/>
        <item x="2"/>
        <item x="8"/>
        <item x="70"/>
        <item x="62"/>
        <item x="63"/>
        <item x="94"/>
        <item x="86"/>
        <item x="87"/>
        <item x="12"/>
        <item x="52"/>
        <item x="84"/>
        <item x="85"/>
        <item x="56"/>
        <item x="27"/>
        <item x="57"/>
        <item x="4"/>
        <item x="10"/>
        <item x="88"/>
        <item x="50"/>
        <item x="1"/>
        <item x="6"/>
        <item x="93"/>
        <item x="38"/>
        <item x="40"/>
        <item x="13"/>
        <item x="37"/>
        <item x="39"/>
        <item x="42"/>
        <item x="58"/>
        <item x="59"/>
        <item x="54"/>
        <item x="55"/>
        <item x="60"/>
        <item x="61"/>
        <item x="46"/>
        <item x="100"/>
        <item x="35"/>
        <item x="33"/>
        <item x="78"/>
        <item x="7"/>
        <item x="18"/>
        <item x="36"/>
        <item x="79"/>
        <item x="17"/>
        <item x="26"/>
        <item x="74"/>
        <item x="75"/>
        <item x="24"/>
        <item x="76"/>
        <item x="77"/>
        <item x="25"/>
        <item x="34"/>
        <item x="9"/>
        <item x="21"/>
        <item x="19"/>
        <item x="92"/>
        <item x="14"/>
        <item x="53"/>
        <item x="32"/>
        <item x="3"/>
        <item x="48"/>
        <item x="45"/>
        <item x="66"/>
        <item x="67"/>
        <item x="68"/>
        <item x="69"/>
        <item x="64"/>
        <item x="65"/>
        <item x="99"/>
        <item x="90"/>
        <item x="11"/>
        <item x="101"/>
      </items>
    </pivotField>
    <pivotField showAll="0"/>
    <pivotField showAll="0"/>
    <pivotField dataField="1" showAll="0"/>
  </pivotFields>
  <rowFields count="3">
    <field x="0"/>
    <field x="1"/>
    <field x="2"/>
  </rowFields>
  <rowItems count="158">
    <i>
      <x/>
    </i>
    <i r="1">
      <x v="21"/>
    </i>
    <i r="2">
      <x v="65"/>
    </i>
    <i>
      <x v="1"/>
    </i>
    <i r="1">
      <x v="10"/>
    </i>
    <i r="2">
      <x v="21"/>
    </i>
    <i r="2">
      <x v="35"/>
    </i>
    <i r="2">
      <x v="51"/>
    </i>
    <i r="2">
      <x v="60"/>
    </i>
    <i>
      <x v="2"/>
    </i>
    <i r="1">
      <x v="23"/>
    </i>
    <i r="2">
      <x v="1"/>
    </i>
    <i r="2">
      <x v="3"/>
    </i>
    <i r="2">
      <x v="9"/>
    </i>
    <i r="2">
      <x v="98"/>
    </i>
    <i>
      <x v="3"/>
    </i>
    <i r="1">
      <x v="20"/>
    </i>
    <i r="2">
      <x v="11"/>
    </i>
    <i r="2">
      <x v="12"/>
    </i>
    <i r="2">
      <x v="16"/>
    </i>
    <i r="2">
      <x v="17"/>
    </i>
    <i r="2">
      <x v="23"/>
    </i>
    <i r="2">
      <x v="24"/>
    </i>
    <i r="2">
      <x v="28"/>
    </i>
    <i r="2">
      <x v="32"/>
    </i>
    <i r="2">
      <x v="33"/>
    </i>
    <i r="2">
      <x v="34"/>
    </i>
    <i r="2">
      <x v="36"/>
    </i>
    <i r="2">
      <x v="37"/>
    </i>
    <i r="2">
      <x v="40"/>
    </i>
    <i r="2">
      <x v="41"/>
    </i>
    <i r="2">
      <x v="62"/>
    </i>
    <i r="2">
      <x v="63"/>
    </i>
    <i r="2">
      <x v="68"/>
    </i>
    <i r="2">
      <x v="72"/>
    </i>
    <i r="2">
      <x v="75"/>
    </i>
    <i r="2">
      <x v="76"/>
    </i>
    <i r="2">
      <x v="78"/>
    </i>
    <i r="2">
      <x v="79"/>
    </i>
    <i r="2">
      <x v="92"/>
    </i>
    <i r="2">
      <x v="93"/>
    </i>
    <i r="2">
      <x v="94"/>
    </i>
    <i r="2">
      <x v="95"/>
    </i>
    <i r="2">
      <x v="96"/>
    </i>
    <i r="2">
      <x v="97"/>
    </i>
    <i>
      <x v="4"/>
    </i>
    <i r="1">
      <x v="13"/>
    </i>
    <i r="2">
      <x v="18"/>
    </i>
    <i r="2">
      <x v="30"/>
    </i>
    <i r="2">
      <x v="49"/>
    </i>
    <i r="2">
      <x v="89"/>
    </i>
    <i>
      <x v="5"/>
    </i>
    <i r="1">
      <x v="15"/>
    </i>
    <i r="2">
      <x v="14"/>
    </i>
    <i r="2">
      <x v="31"/>
    </i>
    <i r="2">
      <x v="45"/>
    </i>
    <i r="2">
      <x v="46"/>
    </i>
    <i r="2">
      <x v="50"/>
    </i>
    <i r="2">
      <x v="69"/>
    </i>
    <i r="2">
      <x v="82"/>
    </i>
    <i>
      <x v="6"/>
    </i>
    <i r="1">
      <x v="22"/>
    </i>
    <i r="2">
      <x v="100"/>
    </i>
    <i>
      <x v="7"/>
    </i>
    <i r="1">
      <x v="7"/>
    </i>
    <i r="2">
      <x v="38"/>
    </i>
    <i>
      <x v="8"/>
    </i>
    <i r="1">
      <x v="12"/>
    </i>
    <i r="2">
      <x v="54"/>
    </i>
    <i>
      <x v="9"/>
    </i>
    <i r="1">
      <x v="17"/>
    </i>
    <i r="2">
      <x/>
    </i>
    <i r="2">
      <x v="2"/>
    </i>
    <i r="2">
      <x v="4"/>
    </i>
    <i r="2">
      <x v="66"/>
    </i>
    <i r="2">
      <x v="67"/>
    </i>
    <i r="2">
      <x v="81"/>
    </i>
    <i r="2">
      <x v="88"/>
    </i>
    <i>
      <x v="10"/>
    </i>
    <i r="1">
      <x v="9"/>
    </i>
    <i r="2">
      <x v="6"/>
    </i>
    <i>
      <x v="11"/>
    </i>
    <i r="1">
      <x v="1"/>
    </i>
    <i r="2">
      <x v="86"/>
    </i>
    <i>
      <x v="12"/>
    </i>
    <i r="1">
      <x v="5"/>
    </i>
    <i r="2">
      <x v="4"/>
    </i>
    <i r="2">
      <x v="10"/>
    </i>
    <i r="2">
      <x v="15"/>
    </i>
    <i r="2">
      <x v="27"/>
    </i>
    <i r="2">
      <x v="29"/>
    </i>
    <i r="2">
      <x v="43"/>
    </i>
    <i r="2">
      <x v="49"/>
    </i>
    <i r="2">
      <x v="70"/>
    </i>
    <i r="2">
      <x v="73"/>
    </i>
    <i r="2">
      <x v="74"/>
    </i>
    <i r="2">
      <x v="77"/>
    </i>
    <i r="2">
      <x v="80"/>
    </i>
    <i r="2">
      <x v="83"/>
    </i>
    <i r="2">
      <x v="84"/>
    </i>
    <i>
      <x v="13"/>
    </i>
    <i r="1">
      <x v="19"/>
    </i>
    <i r="2">
      <x v="56"/>
    </i>
    <i r="2">
      <x v="57"/>
    </i>
    <i r="2">
      <x v="71"/>
    </i>
    <i>
      <x v="14"/>
    </i>
    <i r="1">
      <x v="18"/>
    </i>
    <i r="2">
      <x v="8"/>
    </i>
    <i r="2">
      <x v="26"/>
    </i>
    <i r="2">
      <x v="52"/>
    </i>
    <i r="2">
      <x v="55"/>
    </i>
    <i>
      <x v="15"/>
    </i>
    <i r="1">
      <x v="24"/>
    </i>
    <i r="2">
      <x v="53"/>
    </i>
    <i>
      <x v="16"/>
    </i>
    <i r="1">
      <x/>
    </i>
    <i r="2">
      <x v="22"/>
    </i>
    <i r="2">
      <x v="91"/>
    </i>
    <i>
      <x v="17"/>
    </i>
    <i r="1">
      <x v="11"/>
    </i>
    <i r="2">
      <x v="7"/>
    </i>
    <i r="2">
      <x v="25"/>
    </i>
    <i r="2">
      <x v="39"/>
    </i>
    <i r="2">
      <x v="48"/>
    </i>
    <i r="2">
      <x v="64"/>
    </i>
    <i r="2">
      <x v="87"/>
    </i>
    <i r="2">
      <x v="90"/>
    </i>
    <i>
      <x v="18"/>
    </i>
    <i r="1">
      <x v="6"/>
    </i>
    <i r="2">
      <x v="60"/>
    </i>
    <i r="2">
      <x v="61"/>
    </i>
    <i>
      <x v="19"/>
    </i>
    <i r="1">
      <x v="8"/>
    </i>
    <i r="2">
      <x v="42"/>
    </i>
    <i r="2">
      <x v="44"/>
    </i>
    <i>
      <x v="20"/>
    </i>
    <i r="1">
      <x v="16"/>
    </i>
    <i r="2">
      <x v="19"/>
    </i>
    <i r="2">
      <x v="20"/>
    </i>
    <i>
      <x v="21"/>
    </i>
    <i r="1">
      <x v="14"/>
    </i>
    <i r="2">
      <x v="58"/>
    </i>
    <i r="2">
      <x v="59"/>
    </i>
    <i>
      <x v="22"/>
    </i>
    <i r="1">
      <x v="4"/>
    </i>
    <i r="2">
      <x v="47"/>
    </i>
    <i r="2">
      <x v="85"/>
    </i>
    <i>
      <x v="23"/>
    </i>
    <i r="1">
      <x v="2"/>
    </i>
    <i r="2">
      <x v="13"/>
    </i>
    <i r="2">
      <x v="99"/>
    </i>
    <i>
      <x v="24"/>
    </i>
    <i r="1">
      <x v="3"/>
    </i>
    <i r="2">
      <x v="5"/>
    </i>
    <i>
      <x v="25"/>
    </i>
    <i r="1">
      <x v="25"/>
    </i>
    <i r="2">
      <x v="101"/>
    </i>
    <i t="grand">
      <x/>
    </i>
  </rowItems>
  <colItems count="1">
    <i/>
  </colItems>
  <dataFields count="1">
    <dataField name="Sum of Amount" fld="5" baseField="0" baseItem="0"/>
  </dataFields>
  <pivotTableStyleInfo name="PivotStyleMedium2"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baseColWidth="10" defaultColWidth="11" defaultRowHeight="16" x14ac:dyDescent="0.2"/>
  <sheetData/>
  <pageMargins left="0.75" right="0.75" top="1" bottom="1" header="0.5" footer="0.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34"/>
  <sheetViews>
    <sheetView workbookViewId="0">
      <selection activeCell="A28" sqref="A28:XFD28"/>
    </sheetView>
  </sheetViews>
  <sheetFormatPr baseColWidth="10" defaultColWidth="11" defaultRowHeight="16" x14ac:dyDescent="0.2"/>
  <cols>
    <col min="1" max="1" width="12.5" bestFit="1" customWidth="1"/>
    <col min="2" max="2" width="31.5" bestFit="1" customWidth="1"/>
    <col min="3" max="3" width="176" bestFit="1" customWidth="1"/>
  </cols>
  <sheetData>
    <row r="1" spans="1:3" s="1" customFormat="1" x14ac:dyDescent="0.2">
      <c r="A1" s="1" t="s">
        <v>1</v>
      </c>
      <c r="B1" s="1" t="s">
        <v>2</v>
      </c>
      <c r="C1" s="1" t="s">
        <v>3</v>
      </c>
    </row>
    <row r="2" spans="1:3" s="2" customFormat="1" x14ac:dyDescent="0.2">
      <c r="A2" s="2">
        <v>10600</v>
      </c>
      <c r="B2" s="2" t="s">
        <v>55</v>
      </c>
      <c r="C2" s="2" t="s">
        <v>56</v>
      </c>
    </row>
    <row r="3" spans="1:3" s="1" customFormat="1" x14ac:dyDescent="0.2">
      <c r="A3" s="2">
        <v>11570</v>
      </c>
      <c r="B3" s="2" t="s">
        <v>47</v>
      </c>
      <c r="C3" s="8" t="s">
        <v>52</v>
      </c>
    </row>
    <row r="4" spans="1:3" s="1" customFormat="1" x14ac:dyDescent="0.2">
      <c r="A4" s="2">
        <v>11710</v>
      </c>
      <c r="B4" s="2" t="s">
        <v>53</v>
      </c>
      <c r="C4" s="2" t="s">
        <v>54</v>
      </c>
    </row>
    <row r="5" spans="1:3" s="2" customFormat="1" x14ac:dyDescent="0.2">
      <c r="A5" s="2">
        <v>119900</v>
      </c>
      <c r="B5" s="2" t="s">
        <v>43</v>
      </c>
      <c r="C5" s="2" t="s">
        <v>44</v>
      </c>
    </row>
    <row r="6" spans="1:3" x14ac:dyDescent="0.2">
      <c r="A6">
        <v>121400</v>
      </c>
      <c r="B6" t="s">
        <v>4</v>
      </c>
      <c r="C6" t="s">
        <v>5</v>
      </c>
    </row>
    <row r="7" spans="1:3" x14ac:dyDescent="0.2">
      <c r="A7">
        <v>121500</v>
      </c>
      <c r="B7" t="s">
        <v>6</v>
      </c>
      <c r="C7" t="s">
        <v>7</v>
      </c>
    </row>
    <row r="8" spans="1:3" x14ac:dyDescent="0.2">
      <c r="A8">
        <v>121800</v>
      </c>
      <c r="B8" t="s">
        <v>8</v>
      </c>
      <c r="C8" t="s">
        <v>9</v>
      </c>
    </row>
    <row r="9" spans="1:3" x14ac:dyDescent="0.2">
      <c r="A9">
        <v>121900</v>
      </c>
      <c r="B9" t="s">
        <v>10</v>
      </c>
      <c r="C9" t="s">
        <v>11</v>
      </c>
    </row>
    <row r="10" spans="1:3" x14ac:dyDescent="0.2">
      <c r="A10">
        <v>122100</v>
      </c>
      <c r="B10" t="s">
        <v>12</v>
      </c>
      <c r="C10" t="s">
        <v>13</v>
      </c>
    </row>
    <row r="11" spans="1:3" x14ac:dyDescent="0.2">
      <c r="A11">
        <v>122200</v>
      </c>
      <c r="B11" t="s">
        <v>14</v>
      </c>
      <c r="C11" t="s">
        <v>15</v>
      </c>
    </row>
    <row r="12" spans="1:3" x14ac:dyDescent="0.2">
      <c r="A12">
        <v>124600</v>
      </c>
      <c r="B12" t="s">
        <v>27</v>
      </c>
      <c r="C12" t="s">
        <v>30</v>
      </c>
    </row>
    <row r="13" spans="1:3" x14ac:dyDescent="0.2">
      <c r="A13">
        <v>124800</v>
      </c>
      <c r="B13" t="s">
        <v>0</v>
      </c>
      <c r="C13" s="9" t="s">
        <v>51</v>
      </c>
    </row>
    <row r="14" spans="1:3" x14ac:dyDescent="0.2">
      <c r="A14">
        <v>126140</v>
      </c>
      <c r="B14" t="s">
        <v>57</v>
      </c>
      <c r="C14" t="s">
        <v>58</v>
      </c>
    </row>
    <row r="15" spans="1:3" x14ac:dyDescent="0.2">
      <c r="A15">
        <v>126400</v>
      </c>
      <c r="B15" t="s">
        <v>26</v>
      </c>
      <c r="C15" s="9" t="s">
        <v>76</v>
      </c>
    </row>
    <row r="16" spans="1:3" x14ac:dyDescent="0.2">
      <c r="A16">
        <v>127400</v>
      </c>
      <c r="B16" t="s">
        <v>66</v>
      </c>
      <c r="C16" t="s">
        <v>64</v>
      </c>
    </row>
    <row r="17" spans="1:3" x14ac:dyDescent="0.2">
      <c r="A17">
        <v>127500</v>
      </c>
      <c r="B17" t="s">
        <v>67</v>
      </c>
      <c r="C17" t="s">
        <v>65</v>
      </c>
    </row>
    <row r="18" spans="1:3" x14ac:dyDescent="0.2">
      <c r="A18">
        <v>128200</v>
      </c>
      <c r="B18" t="s">
        <v>16</v>
      </c>
      <c r="C18" t="s">
        <v>17</v>
      </c>
    </row>
    <row r="19" spans="1:3" x14ac:dyDescent="0.2">
      <c r="A19">
        <v>128300</v>
      </c>
      <c r="B19" t="s">
        <v>18</v>
      </c>
      <c r="C19" t="s">
        <v>21</v>
      </c>
    </row>
    <row r="20" spans="1:3" x14ac:dyDescent="0.2">
      <c r="A20">
        <v>128400</v>
      </c>
      <c r="B20" t="s">
        <v>19</v>
      </c>
      <c r="C20" t="s">
        <v>20</v>
      </c>
    </row>
    <row r="21" spans="1:3" x14ac:dyDescent="0.2">
      <c r="A21">
        <v>128500</v>
      </c>
      <c r="B21" t="s">
        <v>22</v>
      </c>
      <c r="C21" t="s">
        <v>23</v>
      </c>
    </row>
    <row r="22" spans="1:3" x14ac:dyDescent="0.2">
      <c r="A22">
        <v>128800</v>
      </c>
      <c r="B22" t="s">
        <v>24</v>
      </c>
      <c r="C22" t="s">
        <v>25</v>
      </c>
    </row>
    <row r="23" spans="1:3" x14ac:dyDescent="0.2">
      <c r="A23">
        <v>131100</v>
      </c>
      <c r="B23" t="s">
        <v>28</v>
      </c>
      <c r="C23" t="s">
        <v>29</v>
      </c>
    </row>
    <row r="24" spans="1:3" x14ac:dyDescent="0.2">
      <c r="A24">
        <v>131200</v>
      </c>
      <c r="B24" t="s">
        <v>31</v>
      </c>
      <c r="C24" s="8" t="s">
        <v>32</v>
      </c>
    </row>
    <row r="25" spans="1:3" x14ac:dyDescent="0.2">
      <c r="A25">
        <v>131300</v>
      </c>
      <c r="B25" t="s">
        <v>33</v>
      </c>
      <c r="C25" t="s">
        <v>34</v>
      </c>
    </row>
    <row r="26" spans="1:3" x14ac:dyDescent="0.2">
      <c r="A26">
        <v>136200</v>
      </c>
      <c r="B26" t="s">
        <v>37</v>
      </c>
      <c r="C26" t="s">
        <v>38</v>
      </c>
    </row>
    <row r="27" spans="1:3" x14ac:dyDescent="0.2">
      <c r="A27">
        <v>136400</v>
      </c>
      <c r="B27" t="s">
        <v>59</v>
      </c>
      <c r="C27" t="s">
        <v>60</v>
      </c>
    </row>
    <row r="28" spans="1:3" x14ac:dyDescent="0.2">
      <c r="A28">
        <v>137700</v>
      </c>
      <c r="B28" t="s">
        <v>35</v>
      </c>
      <c r="C28" t="s">
        <v>36</v>
      </c>
    </row>
    <row r="29" spans="1:3" x14ac:dyDescent="0.2">
      <c r="A29">
        <v>137800</v>
      </c>
      <c r="B29" t="s">
        <v>39</v>
      </c>
      <c r="C29" t="s">
        <v>40</v>
      </c>
    </row>
    <row r="30" spans="1:3" x14ac:dyDescent="0.2">
      <c r="A30">
        <v>137810</v>
      </c>
      <c r="B30" t="s">
        <v>41</v>
      </c>
      <c r="C30" s="9" t="s">
        <v>49</v>
      </c>
    </row>
    <row r="31" spans="1:3" x14ac:dyDescent="0.2">
      <c r="A31">
        <v>141300</v>
      </c>
      <c r="B31" t="s">
        <v>42</v>
      </c>
      <c r="C31" s="9" t="s">
        <v>50</v>
      </c>
    </row>
    <row r="32" spans="1:3" x14ac:dyDescent="0.2">
      <c r="A32">
        <v>153400</v>
      </c>
      <c r="B32" t="s">
        <v>45</v>
      </c>
      <c r="C32" t="s">
        <v>63</v>
      </c>
    </row>
    <row r="33" spans="1:3" x14ac:dyDescent="0.2">
      <c r="A33">
        <v>153500</v>
      </c>
      <c r="B33" t="s">
        <v>46</v>
      </c>
      <c r="C33" s="9" t="s">
        <v>48</v>
      </c>
    </row>
    <row r="34" spans="1:3" x14ac:dyDescent="0.2">
      <c r="A34">
        <v>221800</v>
      </c>
      <c r="B34" t="s">
        <v>61</v>
      </c>
      <c r="C34" t="s">
        <v>62</v>
      </c>
    </row>
  </sheetData>
  <pageMargins left="0.75" right="0.75" top="1" bottom="1" header="0.5" footer="0.5"/>
  <pageSetup orientation="portrait" horizontalDpi="4294967292" verticalDpi="4294967292"/>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6670BC-DFE9-5346-AF2A-BA4240F7E96D}">
  <dimension ref="A3:B30"/>
  <sheetViews>
    <sheetView workbookViewId="0">
      <selection activeCell="B35" sqref="B35"/>
    </sheetView>
  </sheetViews>
  <sheetFormatPr baseColWidth="10" defaultRowHeight="16" x14ac:dyDescent="0.2"/>
  <cols>
    <col min="1" max="1" width="13" bestFit="1" customWidth="1"/>
    <col min="2" max="2" width="14" style="3" bestFit="1" customWidth="1"/>
  </cols>
  <sheetData>
    <row r="3" spans="1:2" x14ac:dyDescent="0.2">
      <c r="A3" s="4" t="s">
        <v>74</v>
      </c>
      <c r="B3" s="3" t="s">
        <v>75</v>
      </c>
    </row>
    <row r="4" spans="1:2" x14ac:dyDescent="0.2">
      <c r="A4" s="5">
        <v>10600</v>
      </c>
      <c r="B4" s="3">
        <v>-206271.2</v>
      </c>
    </row>
    <row r="5" spans="1:2" x14ac:dyDescent="0.2">
      <c r="A5" s="5">
        <v>11570</v>
      </c>
      <c r="B5" s="3">
        <v>-5200</v>
      </c>
    </row>
    <row r="6" spans="1:2" x14ac:dyDescent="0.2">
      <c r="A6" s="5">
        <v>11710</v>
      </c>
      <c r="B6" s="3">
        <v>-91584</v>
      </c>
    </row>
    <row r="7" spans="1:2" x14ac:dyDescent="0.2">
      <c r="A7" s="5">
        <v>119900</v>
      </c>
      <c r="B7" s="3">
        <v>15200</v>
      </c>
    </row>
    <row r="8" spans="1:2" x14ac:dyDescent="0.2">
      <c r="A8" s="5">
        <v>121400</v>
      </c>
      <c r="B8" s="3">
        <v>196</v>
      </c>
    </row>
    <row r="9" spans="1:2" x14ac:dyDescent="0.2">
      <c r="A9" s="5">
        <v>121500</v>
      </c>
      <c r="B9" s="3">
        <v>2990</v>
      </c>
    </row>
    <row r="10" spans="1:2" x14ac:dyDescent="0.2">
      <c r="A10" s="5">
        <v>121800</v>
      </c>
      <c r="B10" s="3">
        <v>696</v>
      </c>
    </row>
    <row r="11" spans="1:2" x14ac:dyDescent="0.2">
      <c r="A11" s="5">
        <v>121900</v>
      </c>
      <c r="B11" s="3">
        <v>3212</v>
      </c>
    </row>
    <row r="12" spans="1:2" x14ac:dyDescent="0.2">
      <c r="A12" s="5">
        <v>122100</v>
      </c>
      <c r="B12" s="3">
        <v>1015</v>
      </c>
    </row>
    <row r="13" spans="1:2" x14ac:dyDescent="0.2">
      <c r="A13" s="5">
        <v>124600</v>
      </c>
      <c r="B13" s="3">
        <v>212521</v>
      </c>
    </row>
    <row r="14" spans="1:2" x14ac:dyDescent="0.2">
      <c r="A14" s="5">
        <v>124800</v>
      </c>
      <c r="B14" s="3">
        <v>100</v>
      </c>
    </row>
    <row r="15" spans="1:2" x14ac:dyDescent="0.2">
      <c r="A15" s="5">
        <v>126140</v>
      </c>
      <c r="B15" s="3">
        <v>500</v>
      </c>
    </row>
    <row r="16" spans="1:2" x14ac:dyDescent="0.2">
      <c r="A16" s="5">
        <v>126400</v>
      </c>
      <c r="B16" s="3">
        <v>6430</v>
      </c>
    </row>
    <row r="17" spans="1:2" x14ac:dyDescent="0.2">
      <c r="A17" s="5">
        <v>128400</v>
      </c>
      <c r="B17" s="3">
        <v>1130</v>
      </c>
    </row>
    <row r="18" spans="1:2" x14ac:dyDescent="0.2">
      <c r="A18" s="5">
        <v>128500</v>
      </c>
      <c r="B18" s="3">
        <v>4842</v>
      </c>
    </row>
    <row r="19" spans="1:2" x14ac:dyDescent="0.2">
      <c r="A19" s="5">
        <v>128800</v>
      </c>
      <c r="B19" s="3">
        <v>4500</v>
      </c>
    </row>
    <row r="20" spans="1:2" x14ac:dyDescent="0.2">
      <c r="A20" s="5">
        <v>131100</v>
      </c>
      <c r="B20" s="3">
        <v>1464</v>
      </c>
    </row>
    <row r="21" spans="1:2" x14ac:dyDescent="0.2">
      <c r="A21" s="5">
        <v>131200</v>
      </c>
      <c r="B21" s="3">
        <v>1205</v>
      </c>
    </row>
    <row r="22" spans="1:2" x14ac:dyDescent="0.2">
      <c r="A22" s="5">
        <v>136200</v>
      </c>
      <c r="B22" s="3">
        <v>2208.2000000000003</v>
      </c>
    </row>
    <row r="23" spans="1:2" x14ac:dyDescent="0.2">
      <c r="A23" s="5">
        <v>136400</v>
      </c>
      <c r="B23" s="3">
        <v>75</v>
      </c>
    </row>
    <row r="24" spans="1:2" x14ac:dyDescent="0.2">
      <c r="A24" s="5">
        <v>137810</v>
      </c>
      <c r="B24" s="3">
        <v>6240</v>
      </c>
    </row>
    <row r="25" spans="1:2" x14ac:dyDescent="0.2">
      <c r="A25" s="5">
        <v>141300</v>
      </c>
      <c r="B25" s="3">
        <v>400</v>
      </c>
    </row>
    <row r="26" spans="1:2" x14ac:dyDescent="0.2">
      <c r="A26" s="5">
        <v>153400</v>
      </c>
      <c r="B26" s="3">
        <v>28931</v>
      </c>
    </row>
    <row r="27" spans="1:2" x14ac:dyDescent="0.2">
      <c r="A27" s="5">
        <v>153500</v>
      </c>
      <c r="B27" s="3">
        <v>8700</v>
      </c>
    </row>
    <row r="28" spans="1:2" x14ac:dyDescent="0.2">
      <c r="A28" s="5">
        <v>221800</v>
      </c>
      <c r="B28" s="3">
        <v>500</v>
      </c>
    </row>
    <row r="29" spans="1:2" x14ac:dyDescent="0.2">
      <c r="A29" s="5" t="s">
        <v>72</v>
      </c>
    </row>
    <row r="30" spans="1:2" x14ac:dyDescent="0.2">
      <c r="A30" s="5" t="s">
        <v>73</v>
      </c>
      <c r="B30" s="3">
        <v>-1.4551915228366852E-11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A7972-84B8-304B-9B8C-8D57828235E0}">
  <dimension ref="A3:B161"/>
  <sheetViews>
    <sheetView tabSelected="1" topLeftCell="A129" workbookViewId="0">
      <selection activeCell="C20" sqref="C19:C20"/>
    </sheetView>
  </sheetViews>
  <sheetFormatPr baseColWidth="10" defaultRowHeight="16" x14ac:dyDescent="0.2"/>
  <cols>
    <col min="1" max="1" width="58.83203125" bestFit="1" customWidth="1"/>
    <col min="2" max="2" width="14" bestFit="1" customWidth="1"/>
  </cols>
  <sheetData>
    <row r="3" spans="1:2" x14ac:dyDescent="0.2">
      <c r="A3" s="4" t="s">
        <v>74</v>
      </c>
      <c r="B3" t="s">
        <v>75</v>
      </c>
    </row>
    <row r="4" spans="1:2" x14ac:dyDescent="0.2">
      <c r="A4" s="5">
        <v>10600</v>
      </c>
      <c r="B4" s="24">
        <v>-281271.2</v>
      </c>
    </row>
    <row r="5" spans="1:2" x14ac:dyDescent="0.2">
      <c r="A5" s="6" t="s">
        <v>55</v>
      </c>
      <c r="B5" s="24"/>
    </row>
    <row r="6" spans="1:2" x14ac:dyDescent="0.2">
      <c r="A6" s="7" t="s">
        <v>56</v>
      </c>
      <c r="B6" s="24">
        <v>-281271.2</v>
      </c>
    </row>
    <row r="7" spans="1:2" x14ac:dyDescent="0.2">
      <c r="A7" s="5">
        <v>11570</v>
      </c>
      <c r="B7" s="24">
        <v>-4044.8</v>
      </c>
    </row>
    <row r="8" spans="1:2" x14ac:dyDescent="0.2">
      <c r="A8" s="6" t="s">
        <v>47</v>
      </c>
      <c r="B8" s="24"/>
    </row>
    <row r="9" spans="1:2" x14ac:dyDescent="0.2">
      <c r="A9" s="7" t="s">
        <v>193</v>
      </c>
      <c r="B9" s="24">
        <v>-1500</v>
      </c>
    </row>
    <row r="10" spans="1:2" x14ac:dyDescent="0.2">
      <c r="A10" s="7" t="s">
        <v>191</v>
      </c>
      <c r="B10" s="24">
        <v>-544.79999999999995</v>
      </c>
    </row>
    <row r="11" spans="1:2" x14ac:dyDescent="0.2">
      <c r="A11" s="7" t="s">
        <v>190</v>
      </c>
      <c r="B11" s="24">
        <v>-500</v>
      </c>
    </row>
    <row r="12" spans="1:2" x14ac:dyDescent="0.2">
      <c r="A12" s="7" t="s">
        <v>146</v>
      </c>
      <c r="B12" s="24">
        <v>-1500</v>
      </c>
    </row>
    <row r="13" spans="1:2" x14ac:dyDescent="0.2">
      <c r="A13" s="5">
        <v>11710</v>
      </c>
      <c r="B13" s="24">
        <v>-63900</v>
      </c>
    </row>
    <row r="14" spans="1:2" x14ac:dyDescent="0.2">
      <c r="A14" s="6" t="s">
        <v>53</v>
      </c>
      <c r="B14" s="24"/>
    </row>
    <row r="15" spans="1:2" x14ac:dyDescent="0.2">
      <c r="A15" s="7" t="s">
        <v>195</v>
      </c>
      <c r="B15" s="24">
        <v>-30000</v>
      </c>
    </row>
    <row r="16" spans="1:2" x14ac:dyDescent="0.2">
      <c r="A16" s="7" t="s">
        <v>206</v>
      </c>
      <c r="B16" s="24">
        <v>-6000</v>
      </c>
    </row>
    <row r="17" spans="1:2" x14ac:dyDescent="0.2">
      <c r="A17" s="7" t="s">
        <v>196</v>
      </c>
      <c r="B17" s="24">
        <v>-1500</v>
      </c>
    </row>
    <row r="18" spans="1:2" x14ac:dyDescent="0.2">
      <c r="A18" s="7" t="s">
        <v>197</v>
      </c>
      <c r="B18" s="24">
        <v>-26400</v>
      </c>
    </row>
    <row r="19" spans="1:2" x14ac:dyDescent="0.2">
      <c r="A19" s="5">
        <v>119900</v>
      </c>
      <c r="B19" s="24">
        <v>15200</v>
      </c>
    </row>
    <row r="20" spans="1:2" x14ac:dyDescent="0.2">
      <c r="A20" s="6" t="s">
        <v>43</v>
      </c>
      <c r="B20" s="24"/>
    </row>
    <row r="21" spans="1:2" x14ac:dyDescent="0.2">
      <c r="A21" s="7" t="s">
        <v>167</v>
      </c>
      <c r="B21" s="24">
        <v>475</v>
      </c>
    </row>
    <row r="22" spans="1:2" x14ac:dyDescent="0.2">
      <c r="A22" s="7" t="s">
        <v>168</v>
      </c>
      <c r="B22" s="24">
        <v>475</v>
      </c>
    </row>
    <row r="23" spans="1:2" x14ac:dyDescent="0.2">
      <c r="A23" s="7" t="s">
        <v>177</v>
      </c>
      <c r="B23" s="24">
        <v>475</v>
      </c>
    </row>
    <row r="24" spans="1:2" x14ac:dyDescent="0.2">
      <c r="A24" s="7" t="s">
        <v>178</v>
      </c>
      <c r="B24" s="24">
        <v>475</v>
      </c>
    </row>
    <row r="25" spans="1:2" x14ac:dyDescent="0.2">
      <c r="A25" s="7" t="s">
        <v>175</v>
      </c>
      <c r="B25" s="24">
        <v>475</v>
      </c>
    </row>
    <row r="26" spans="1:2" x14ac:dyDescent="0.2">
      <c r="A26" s="7" t="s">
        <v>176</v>
      </c>
      <c r="B26" s="24">
        <v>475</v>
      </c>
    </row>
    <row r="27" spans="1:2" x14ac:dyDescent="0.2">
      <c r="A27" s="7" t="s">
        <v>166</v>
      </c>
      <c r="B27" s="24">
        <v>475</v>
      </c>
    </row>
    <row r="28" spans="1:2" x14ac:dyDescent="0.2">
      <c r="A28" s="7" t="s">
        <v>165</v>
      </c>
      <c r="B28" s="24">
        <v>475</v>
      </c>
    </row>
    <row r="29" spans="1:2" x14ac:dyDescent="0.2">
      <c r="A29" s="7" t="s">
        <v>157</v>
      </c>
      <c r="B29" s="24">
        <v>475</v>
      </c>
    </row>
    <row r="30" spans="1:2" x14ac:dyDescent="0.2">
      <c r="A30" s="7" t="s">
        <v>158</v>
      </c>
      <c r="B30" s="24">
        <v>475</v>
      </c>
    </row>
    <row r="31" spans="1:2" x14ac:dyDescent="0.2">
      <c r="A31" s="7" t="s">
        <v>181</v>
      </c>
      <c r="B31" s="24">
        <v>475</v>
      </c>
    </row>
    <row r="32" spans="1:2" x14ac:dyDescent="0.2">
      <c r="A32" s="7" t="s">
        <v>182</v>
      </c>
      <c r="B32" s="24">
        <v>475</v>
      </c>
    </row>
    <row r="33" spans="1:2" x14ac:dyDescent="0.2">
      <c r="A33" s="7" t="s">
        <v>179</v>
      </c>
      <c r="B33" s="24">
        <v>475</v>
      </c>
    </row>
    <row r="34" spans="1:2" x14ac:dyDescent="0.2">
      <c r="A34" s="7" t="s">
        <v>180</v>
      </c>
      <c r="B34" s="24">
        <v>475</v>
      </c>
    </row>
    <row r="35" spans="1:2" x14ac:dyDescent="0.2">
      <c r="A35" s="7" t="s">
        <v>155</v>
      </c>
      <c r="B35" s="24">
        <v>712.5</v>
      </c>
    </row>
    <row r="36" spans="1:2" x14ac:dyDescent="0.2">
      <c r="A36" s="7" t="s">
        <v>156</v>
      </c>
      <c r="B36" s="24">
        <v>712.5</v>
      </c>
    </row>
    <row r="37" spans="1:2" x14ac:dyDescent="0.2">
      <c r="A37" s="7" t="s">
        <v>173</v>
      </c>
      <c r="B37" s="24">
        <v>475</v>
      </c>
    </row>
    <row r="38" spans="1:2" x14ac:dyDescent="0.2">
      <c r="A38" s="7" t="s">
        <v>174</v>
      </c>
      <c r="B38" s="24">
        <v>475</v>
      </c>
    </row>
    <row r="39" spans="1:2" x14ac:dyDescent="0.2">
      <c r="A39" s="7" t="s">
        <v>169</v>
      </c>
      <c r="B39" s="24">
        <v>475</v>
      </c>
    </row>
    <row r="40" spans="1:2" x14ac:dyDescent="0.2">
      <c r="A40" s="7" t="s">
        <v>170</v>
      </c>
      <c r="B40" s="24">
        <v>475</v>
      </c>
    </row>
    <row r="41" spans="1:2" x14ac:dyDescent="0.2">
      <c r="A41" s="7" t="s">
        <v>171</v>
      </c>
      <c r="B41" s="24">
        <v>475</v>
      </c>
    </row>
    <row r="42" spans="1:2" x14ac:dyDescent="0.2">
      <c r="A42" s="7" t="s">
        <v>172</v>
      </c>
      <c r="B42" s="24">
        <v>475</v>
      </c>
    </row>
    <row r="43" spans="1:2" x14ac:dyDescent="0.2">
      <c r="A43" s="7" t="s">
        <v>161</v>
      </c>
      <c r="B43" s="24">
        <v>712.5</v>
      </c>
    </row>
    <row r="44" spans="1:2" x14ac:dyDescent="0.2">
      <c r="A44" s="7" t="s">
        <v>162</v>
      </c>
      <c r="B44" s="24">
        <v>712.5</v>
      </c>
    </row>
    <row r="45" spans="1:2" x14ac:dyDescent="0.2">
      <c r="A45" s="7" t="s">
        <v>163</v>
      </c>
      <c r="B45" s="24">
        <v>712.5</v>
      </c>
    </row>
    <row r="46" spans="1:2" x14ac:dyDescent="0.2">
      <c r="A46" s="7" t="s">
        <v>164</v>
      </c>
      <c r="B46" s="24">
        <v>712.5</v>
      </c>
    </row>
    <row r="47" spans="1:2" x14ac:dyDescent="0.2">
      <c r="A47" s="7" t="s">
        <v>159</v>
      </c>
      <c r="B47" s="24">
        <v>712.5</v>
      </c>
    </row>
    <row r="48" spans="1:2" x14ac:dyDescent="0.2">
      <c r="A48" s="7" t="s">
        <v>160</v>
      </c>
      <c r="B48" s="24">
        <v>712.5</v>
      </c>
    </row>
    <row r="49" spans="1:2" x14ac:dyDescent="0.2">
      <c r="A49" s="5">
        <v>121400</v>
      </c>
      <c r="B49" s="24">
        <v>196</v>
      </c>
    </row>
    <row r="50" spans="1:2" x14ac:dyDescent="0.2">
      <c r="A50" s="6" t="s">
        <v>4</v>
      </c>
      <c r="B50" s="24"/>
    </row>
    <row r="51" spans="1:2" x14ac:dyDescent="0.2">
      <c r="A51" s="7" t="s">
        <v>77</v>
      </c>
      <c r="B51" s="24">
        <v>46</v>
      </c>
    </row>
    <row r="52" spans="1:2" x14ac:dyDescent="0.2">
      <c r="A52" s="7" t="s">
        <v>81</v>
      </c>
      <c r="B52" s="24">
        <v>50</v>
      </c>
    </row>
    <row r="53" spans="1:2" x14ac:dyDescent="0.2">
      <c r="A53" s="7" t="s">
        <v>79</v>
      </c>
      <c r="B53" s="24">
        <v>50</v>
      </c>
    </row>
    <row r="54" spans="1:2" x14ac:dyDescent="0.2">
      <c r="A54" s="7" t="s">
        <v>82</v>
      </c>
      <c r="B54" s="24">
        <v>50</v>
      </c>
    </row>
    <row r="55" spans="1:2" x14ac:dyDescent="0.2">
      <c r="A55" s="5">
        <v>121500</v>
      </c>
      <c r="B55" s="24">
        <v>2890</v>
      </c>
    </row>
    <row r="56" spans="1:2" x14ac:dyDescent="0.2">
      <c r="A56" s="6" t="s">
        <v>6</v>
      </c>
      <c r="B56" s="24"/>
    </row>
    <row r="57" spans="1:2" x14ac:dyDescent="0.2">
      <c r="A57" s="7" t="s">
        <v>84</v>
      </c>
      <c r="B57" s="24">
        <v>150</v>
      </c>
    </row>
    <row r="58" spans="1:2" x14ac:dyDescent="0.2">
      <c r="A58" s="7" t="s">
        <v>87</v>
      </c>
      <c r="B58" s="24">
        <v>100</v>
      </c>
    </row>
    <row r="59" spans="1:2" x14ac:dyDescent="0.2">
      <c r="A59" s="7" t="s">
        <v>83</v>
      </c>
      <c r="B59" s="24">
        <v>1600</v>
      </c>
    </row>
    <row r="60" spans="1:2" x14ac:dyDescent="0.2">
      <c r="A60" s="7" t="s">
        <v>89</v>
      </c>
      <c r="B60" s="24">
        <v>120</v>
      </c>
    </row>
    <row r="61" spans="1:2" x14ac:dyDescent="0.2">
      <c r="A61" s="7" t="s">
        <v>85</v>
      </c>
      <c r="B61" s="24">
        <v>550</v>
      </c>
    </row>
    <row r="62" spans="1:2" x14ac:dyDescent="0.2">
      <c r="A62" s="7" t="s">
        <v>86</v>
      </c>
      <c r="B62" s="24">
        <v>330</v>
      </c>
    </row>
    <row r="63" spans="1:2" x14ac:dyDescent="0.2">
      <c r="A63" s="7" t="s">
        <v>88</v>
      </c>
      <c r="B63" s="24">
        <v>40</v>
      </c>
    </row>
    <row r="64" spans="1:2" x14ac:dyDescent="0.2">
      <c r="A64" s="5">
        <v>121800</v>
      </c>
      <c r="B64" s="24">
        <v>696</v>
      </c>
    </row>
    <row r="65" spans="1:2" x14ac:dyDescent="0.2">
      <c r="A65" s="6" t="s">
        <v>8</v>
      </c>
      <c r="B65" s="24"/>
    </row>
    <row r="66" spans="1:2" x14ac:dyDescent="0.2">
      <c r="A66" s="7" t="s">
        <v>96</v>
      </c>
      <c r="B66" s="24">
        <v>696</v>
      </c>
    </row>
    <row r="67" spans="1:2" x14ac:dyDescent="0.2">
      <c r="A67" s="5">
        <v>121900</v>
      </c>
      <c r="B67" s="24">
        <v>3212</v>
      </c>
    </row>
    <row r="68" spans="1:2" x14ac:dyDescent="0.2">
      <c r="A68" s="6" t="s">
        <v>10</v>
      </c>
      <c r="B68" s="24"/>
    </row>
    <row r="69" spans="1:2" x14ac:dyDescent="0.2">
      <c r="A69" s="7" t="s">
        <v>98</v>
      </c>
      <c r="B69" s="24">
        <v>3212</v>
      </c>
    </row>
    <row r="70" spans="1:2" x14ac:dyDescent="0.2">
      <c r="A70" s="5">
        <v>122100</v>
      </c>
      <c r="B70" s="24">
        <v>1015</v>
      </c>
    </row>
    <row r="71" spans="1:2" x14ac:dyDescent="0.2">
      <c r="A71" s="6" t="s">
        <v>12</v>
      </c>
      <c r="B71" s="24"/>
    </row>
    <row r="72" spans="1:2" x14ac:dyDescent="0.2">
      <c r="A72" s="7" t="s">
        <v>99</v>
      </c>
      <c r="B72" s="24">
        <v>1015</v>
      </c>
    </row>
    <row r="73" spans="1:2" x14ac:dyDescent="0.2">
      <c r="A73" s="5">
        <v>124600</v>
      </c>
      <c r="B73" s="24">
        <v>247729.8</v>
      </c>
    </row>
    <row r="74" spans="1:2" x14ac:dyDescent="0.2">
      <c r="A74" s="6" t="s">
        <v>27</v>
      </c>
      <c r="B74" s="24"/>
    </row>
    <row r="75" spans="1:2" x14ac:dyDescent="0.2">
      <c r="A75" s="7" t="s">
        <v>117</v>
      </c>
      <c r="B75" s="24">
        <v>100000</v>
      </c>
    </row>
    <row r="76" spans="1:2" x14ac:dyDescent="0.2">
      <c r="A76" s="7" t="s">
        <v>201</v>
      </c>
      <c r="B76" s="24">
        <v>35000</v>
      </c>
    </row>
    <row r="77" spans="1:2" x14ac:dyDescent="0.2">
      <c r="A77" s="7" t="s">
        <v>219</v>
      </c>
      <c r="B77" s="24">
        <v>1729.8</v>
      </c>
    </row>
    <row r="78" spans="1:2" x14ac:dyDescent="0.2">
      <c r="A78" s="7" t="s">
        <v>229</v>
      </c>
      <c r="B78" s="24">
        <v>75000</v>
      </c>
    </row>
    <row r="79" spans="1:2" x14ac:dyDescent="0.2">
      <c r="A79" s="7" t="s">
        <v>119</v>
      </c>
      <c r="B79" s="24">
        <v>12000</v>
      </c>
    </row>
    <row r="80" spans="1:2" x14ac:dyDescent="0.2">
      <c r="A80" s="7" t="s">
        <v>120</v>
      </c>
      <c r="B80" s="24">
        <v>12000</v>
      </c>
    </row>
    <row r="81" spans="1:2" x14ac:dyDescent="0.2">
      <c r="A81" s="7" t="s">
        <v>118</v>
      </c>
      <c r="B81" s="24">
        <v>12000</v>
      </c>
    </row>
    <row r="82" spans="1:2" x14ac:dyDescent="0.2">
      <c r="A82" s="5">
        <v>124800</v>
      </c>
      <c r="B82" s="24">
        <v>100</v>
      </c>
    </row>
    <row r="83" spans="1:2" x14ac:dyDescent="0.2">
      <c r="A83" s="6" t="s">
        <v>0</v>
      </c>
      <c r="B83" s="24"/>
    </row>
    <row r="84" spans="1:2" x14ac:dyDescent="0.2">
      <c r="A84" s="7" t="s">
        <v>139</v>
      </c>
      <c r="B84" s="24">
        <v>100</v>
      </c>
    </row>
    <row r="85" spans="1:2" x14ac:dyDescent="0.2">
      <c r="A85" s="5">
        <v>126140</v>
      </c>
      <c r="B85" s="24">
        <v>500</v>
      </c>
    </row>
    <row r="86" spans="1:2" x14ac:dyDescent="0.2">
      <c r="A86" s="6" t="s">
        <v>57</v>
      </c>
      <c r="B86" s="24"/>
    </row>
    <row r="87" spans="1:2" x14ac:dyDescent="0.2">
      <c r="A87" s="7" t="s">
        <v>101</v>
      </c>
      <c r="B87" s="24">
        <v>500</v>
      </c>
    </row>
    <row r="88" spans="1:2" x14ac:dyDescent="0.2">
      <c r="A88" s="5">
        <v>126400</v>
      </c>
      <c r="B88" s="24">
        <v>7498</v>
      </c>
    </row>
    <row r="89" spans="1:2" x14ac:dyDescent="0.2">
      <c r="A89" s="6" t="s">
        <v>26</v>
      </c>
      <c r="B89" s="24"/>
    </row>
    <row r="90" spans="1:2" x14ac:dyDescent="0.2">
      <c r="A90" s="7" t="s">
        <v>219</v>
      </c>
      <c r="B90" s="24">
        <v>600</v>
      </c>
    </row>
    <row r="91" spans="1:2" x14ac:dyDescent="0.2">
      <c r="A91" s="7" t="s">
        <v>109</v>
      </c>
      <c r="B91" s="24">
        <v>40</v>
      </c>
    </row>
    <row r="92" spans="1:2" x14ac:dyDescent="0.2">
      <c r="A92" s="7" t="s">
        <v>114</v>
      </c>
      <c r="B92" s="24">
        <v>1108</v>
      </c>
    </row>
    <row r="93" spans="1:2" x14ac:dyDescent="0.2">
      <c r="A93" s="7" t="s">
        <v>106</v>
      </c>
      <c r="B93" s="24">
        <v>550</v>
      </c>
    </row>
    <row r="94" spans="1:2" x14ac:dyDescent="0.2">
      <c r="A94" s="7" t="s">
        <v>108</v>
      </c>
      <c r="B94" s="24">
        <v>40</v>
      </c>
    </row>
    <row r="95" spans="1:2" x14ac:dyDescent="0.2">
      <c r="A95" s="7" t="s">
        <v>113</v>
      </c>
      <c r="B95" s="24">
        <v>40</v>
      </c>
    </row>
    <row r="96" spans="1:2" x14ac:dyDescent="0.2">
      <c r="A96" s="7" t="s">
        <v>79</v>
      </c>
      <c r="B96" s="24">
        <v>2000</v>
      </c>
    </row>
    <row r="97" spans="1:2" x14ac:dyDescent="0.2">
      <c r="A97" s="7" t="s">
        <v>105</v>
      </c>
      <c r="B97" s="24">
        <v>750</v>
      </c>
    </row>
    <row r="98" spans="1:2" x14ac:dyDescent="0.2">
      <c r="A98" s="7" t="s">
        <v>104</v>
      </c>
      <c r="B98" s="24">
        <v>900</v>
      </c>
    </row>
    <row r="99" spans="1:2" x14ac:dyDescent="0.2">
      <c r="A99" s="7" t="s">
        <v>112</v>
      </c>
      <c r="B99" s="24">
        <v>40</v>
      </c>
    </row>
    <row r="100" spans="1:2" x14ac:dyDescent="0.2">
      <c r="A100" s="7" t="s">
        <v>110</v>
      </c>
      <c r="B100" s="24">
        <v>40</v>
      </c>
    </row>
    <row r="101" spans="1:2" x14ac:dyDescent="0.2">
      <c r="A101" s="7" t="s">
        <v>111</v>
      </c>
      <c r="B101" s="24">
        <v>40</v>
      </c>
    </row>
    <row r="102" spans="1:2" x14ac:dyDescent="0.2">
      <c r="A102" s="7" t="s">
        <v>107</v>
      </c>
      <c r="B102" s="24">
        <v>900</v>
      </c>
    </row>
    <row r="103" spans="1:2" x14ac:dyDescent="0.2">
      <c r="A103" s="7" t="s">
        <v>215</v>
      </c>
      <c r="B103" s="24">
        <v>450</v>
      </c>
    </row>
    <row r="104" spans="1:2" x14ac:dyDescent="0.2">
      <c r="A104" s="5">
        <v>128400</v>
      </c>
      <c r="B104" s="24">
        <v>1130</v>
      </c>
    </row>
    <row r="105" spans="1:2" x14ac:dyDescent="0.2">
      <c r="A105" s="6" t="s">
        <v>19</v>
      </c>
      <c r="B105" s="24"/>
    </row>
    <row r="106" spans="1:2" x14ac:dyDescent="0.2">
      <c r="A106" s="7" t="s">
        <v>125</v>
      </c>
      <c r="B106" s="24">
        <v>700</v>
      </c>
    </row>
    <row r="107" spans="1:2" x14ac:dyDescent="0.2">
      <c r="A107" s="7" t="s">
        <v>221</v>
      </c>
      <c r="B107" s="24">
        <v>210</v>
      </c>
    </row>
    <row r="108" spans="1:2" x14ac:dyDescent="0.2">
      <c r="A108" s="7" t="s">
        <v>124</v>
      </c>
      <c r="B108" s="24">
        <v>220</v>
      </c>
    </row>
    <row r="109" spans="1:2" x14ac:dyDescent="0.2">
      <c r="A109" s="5">
        <v>128500</v>
      </c>
      <c r="B109" s="24">
        <v>6200</v>
      </c>
    </row>
    <row r="110" spans="1:2" x14ac:dyDescent="0.2">
      <c r="A110" s="6" t="s">
        <v>22</v>
      </c>
      <c r="B110" s="24"/>
    </row>
    <row r="111" spans="1:2" x14ac:dyDescent="0.2">
      <c r="A111" s="7" t="s">
        <v>130</v>
      </c>
      <c r="B111" s="24">
        <v>700</v>
      </c>
    </row>
    <row r="112" spans="1:2" x14ac:dyDescent="0.2">
      <c r="A112" s="7" t="s">
        <v>127</v>
      </c>
      <c r="B112" s="24">
        <v>2500</v>
      </c>
    </row>
    <row r="113" spans="1:2" x14ac:dyDescent="0.2">
      <c r="A113" s="7" t="s">
        <v>129</v>
      </c>
      <c r="B113" s="24">
        <v>1500</v>
      </c>
    </row>
    <row r="114" spans="1:2" x14ac:dyDescent="0.2">
      <c r="A114" s="7" t="s">
        <v>128</v>
      </c>
      <c r="B114" s="24">
        <v>1500</v>
      </c>
    </row>
    <row r="115" spans="1:2" x14ac:dyDescent="0.2">
      <c r="A115" s="5">
        <v>128800</v>
      </c>
      <c r="B115" s="24">
        <v>4500</v>
      </c>
    </row>
    <row r="116" spans="1:2" x14ac:dyDescent="0.2">
      <c r="A116" s="6" t="s">
        <v>24</v>
      </c>
      <c r="B116" s="24"/>
    </row>
    <row r="117" spans="1:2" x14ac:dyDescent="0.2">
      <c r="A117" s="7" t="s">
        <v>126</v>
      </c>
      <c r="B117" s="24">
        <v>4500</v>
      </c>
    </row>
    <row r="118" spans="1:2" x14ac:dyDescent="0.2">
      <c r="A118" s="5">
        <v>131100</v>
      </c>
      <c r="B118" s="24">
        <v>1580</v>
      </c>
    </row>
    <row r="119" spans="1:2" x14ac:dyDescent="0.2">
      <c r="A119" s="6" t="s">
        <v>28</v>
      </c>
      <c r="B119" s="24"/>
    </row>
    <row r="120" spans="1:2" x14ac:dyDescent="0.2">
      <c r="A120" s="7" t="s">
        <v>131</v>
      </c>
      <c r="B120" s="24">
        <v>500</v>
      </c>
    </row>
    <row r="121" spans="1:2" x14ac:dyDescent="0.2">
      <c r="A121" s="7" t="s">
        <v>133</v>
      </c>
      <c r="B121" s="24">
        <v>1080</v>
      </c>
    </row>
    <row r="122" spans="1:2" x14ac:dyDescent="0.2">
      <c r="A122" s="5">
        <v>131200</v>
      </c>
      <c r="B122" s="24">
        <v>1605</v>
      </c>
    </row>
    <row r="123" spans="1:2" x14ac:dyDescent="0.2">
      <c r="A123" s="6" t="s">
        <v>31</v>
      </c>
      <c r="B123" s="24"/>
    </row>
    <row r="124" spans="1:2" x14ac:dyDescent="0.2">
      <c r="A124" s="7" t="s">
        <v>141</v>
      </c>
      <c r="B124" s="24">
        <v>75</v>
      </c>
    </row>
    <row r="125" spans="1:2" x14ac:dyDescent="0.2">
      <c r="A125" s="7" t="s">
        <v>137</v>
      </c>
      <c r="B125" s="24">
        <v>250</v>
      </c>
    </row>
    <row r="126" spans="1:2" x14ac:dyDescent="0.2">
      <c r="A126" s="7" t="s">
        <v>142</v>
      </c>
      <c r="B126" s="24">
        <v>500</v>
      </c>
    </row>
    <row r="127" spans="1:2" x14ac:dyDescent="0.2">
      <c r="A127" s="7" t="s">
        <v>140</v>
      </c>
      <c r="B127" s="24">
        <v>100</v>
      </c>
    </row>
    <row r="128" spans="1:2" x14ac:dyDescent="0.2">
      <c r="A128" s="7" t="s">
        <v>135</v>
      </c>
      <c r="B128" s="24">
        <v>105</v>
      </c>
    </row>
    <row r="129" spans="1:2" x14ac:dyDescent="0.2">
      <c r="A129" s="7" t="s">
        <v>143</v>
      </c>
      <c r="B129" s="24">
        <v>75</v>
      </c>
    </row>
    <row r="130" spans="1:2" x14ac:dyDescent="0.2">
      <c r="A130" s="7" t="s">
        <v>138</v>
      </c>
      <c r="B130" s="24">
        <v>500</v>
      </c>
    </row>
    <row r="131" spans="1:2" x14ac:dyDescent="0.2">
      <c r="A131" s="5">
        <v>136200</v>
      </c>
      <c r="B131" s="24">
        <v>2208.2000000000003</v>
      </c>
    </row>
    <row r="132" spans="1:2" x14ac:dyDescent="0.2">
      <c r="A132" s="6" t="s">
        <v>37</v>
      </c>
      <c r="B132" s="24"/>
    </row>
    <row r="133" spans="1:2" x14ac:dyDescent="0.2">
      <c r="A133" s="7" t="s">
        <v>146</v>
      </c>
      <c r="B133" s="24">
        <v>1750.4</v>
      </c>
    </row>
    <row r="134" spans="1:2" x14ac:dyDescent="0.2">
      <c r="A134" s="7" t="s">
        <v>148</v>
      </c>
      <c r="B134" s="24">
        <v>457.8</v>
      </c>
    </row>
    <row r="135" spans="1:2" x14ac:dyDescent="0.2">
      <c r="A135" s="5">
        <v>136400</v>
      </c>
      <c r="B135" s="24">
        <v>75</v>
      </c>
    </row>
    <row r="136" spans="1:2" x14ac:dyDescent="0.2">
      <c r="A136" s="6" t="s">
        <v>59</v>
      </c>
      <c r="B136" s="24"/>
    </row>
    <row r="137" spans="1:2" x14ac:dyDescent="0.2">
      <c r="A137" s="7" t="s">
        <v>150</v>
      </c>
      <c r="B137" s="24">
        <v>50</v>
      </c>
    </row>
    <row r="138" spans="1:2" x14ac:dyDescent="0.2">
      <c r="A138" s="7" t="s">
        <v>152</v>
      </c>
      <c r="B138" s="24">
        <v>25</v>
      </c>
    </row>
    <row r="139" spans="1:2" x14ac:dyDescent="0.2">
      <c r="A139" s="5">
        <v>137810</v>
      </c>
      <c r="B139" s="24">
        <v>5781</v>
      </c>
    </row>
    <row r="140" spans="1:2" x14ac:dyDescent="0.2">
      <c r="A140" s="6" t="s">
        <v>41</v>
      </c>
      <c r="B140" s="24"/>
    </row>
    <row r="141" spans="1:2" x14ac:dyDescent="0.2">
      <c r="A141" s="7" t="s">
        <v>214</v>
      </c>
      <c r="B141" s="24">
        <v>5581</v>
      </c>
    </row>
    <row r="142" spans="1:2" x14ac:dyDescent="0.2">
      <c r="A142" s="7" t="s">
        <v>103</v>
      </c>
      <c r="B142" s="24">
        <v>200</v>
      </c>
    </row>
    <row r="143" spans="1:2" x14ac:dyDescent="0.2">
      <c r="A143" s="5">
        <v>141300</v>
      </c>
      <c r="B143" s="24">
        <v>400</v>
      </c>
    </row>
    <row r="144" spans="1:2" x14ac:dyDescent="0.2">
      <c r="A144" s="6" t="s">
        <v>42</v>
      </c>
      <c r="B144" s="24"/>
    </row>
    <row r="145" spans="1:2" x14ac:dyDescent="0.2">
      <c r="A145" s="7" t="s">
        <v>153</v>
      </c>
      <c r="B145" s="24">
        <v>200</v>
      </c>
    </row>
    <row r="146" spans="1:2" x14ac:dyDescent="0.2">
      <c r="A146" s="7" t="s">
        <v>154</v>
      </c>
      <c r="B146" s="24">
        <v>200</v>
      </c>
    </row>
    <row r="147" spans="1:2" x14ac:dyDescent="0.2">
      <c r="A147" s="5">
        <v>153400</v>
      </c>
      <c r="B147" s="24">
        <v>37500</v>
      </c>
    </row>
    <row r="148" spans="1:2" x14ac:dyDescent="0.2">
      <c r="A148" s="6" t="s">
        <v>45</v>
      </c>
      <c r="B148" s="24"/>
    </row>
    <row r="149" spans="1:2" x14ac:dyDescent="0.2">
      <c r="A149" s="7" t="s">
        <v>184</v>
      </c>
      <c r="B149" s="24">
        <v>33000</v>
      </c>
    </row>
    <row r="150" spans="1:2" x14ac:dyDescent="0.2">
      <c r="A150" s="7" t="s">
        <v>187</v>
      </c>
      <c r="B150" s="24">
        <v>4500</v>
      </c>
    </row>
    <row r="151" spans="1:2" x14ac:dyDescent="0.2">
      <c r="A151" s="5">
        <v>153500</v>
      </c>
      <c r="B151" s="24">
        <v>8700</v>
      </c>
    </row>
    <row r="152" spans="1:2" x14ac:dyDescent="0.2">
      <c r="A152" s="6" t="s">
        <v>46</v>
      </c>
      <c r="B152" s="24"/>
    </row>
    <row r="153" spans="1:2" x14ac:dyDescent="0.2">
      <c r="A153" s="7" t="s">
        <v>185</v>
      </c>
      <c r="B153" s="24">
        <v>5500</v>
      </c>
    </row>
    <row r="154" spans="1:2" x14ac:dyDescent="0.2">
      <c r="A154" s="7" t="s">
        <v>202</v>
      </c>
      <c r="B154" s="24">
        <v>3200</v>
      </c>
    </row>
    <row r="155" spans="1:2" x14ac:dyDescent="0.2">
      <c r="A155" s="5">
        <v>221800</v>
      </c>
      <c r="B155" s="24">
        <v>500</v>
      </c>
    </row>
    <row r="156" spans="1:2" x14ac:dyDescent="0.2">
      <c r="A156" s="6" t="s">
        <v>61</v>
      </c>
      <c r="B156" s="24"/>
    </row>
    <row r="157" spans="1:2" x14ac:dyDescent="0.2">
      <c r="A157" s="7" t="s">
        <v>186</v>
      </c>
      <c r="B157" s="24">
        <v>500</v>
      </c>
    </row>
    <row r="158" spans="1:2" x14ac:dyDescent="0.2">
      <c r="A158" s="5" t="s">
        <v>72</v>
      </c>
      <c r="B158" s="24">
        <v>0</v>
      </c>
    </row>
    <row r="159" spans="1:2" x14ac:dyDescent="0.2">
      <c r="A159" s="6" t="s">
        <v>72</v>
      </c>
      <c r="B159" s="24"/>
    </row>
    <row r="160" spans="1:2" x14ac:dyDescent="0.2">
      <c r="A160" s="7" t="s">
        <v>72</v>
      </c>
      <c r="B160" s="24">
        <v>0</v>
      </c>
    </row>
    <row r="161" spans="1:2" x14ac:dyDescent="0.2">
      <c r="A161" s="5" t="s">
        <v>73</v>
      </c>
      <c r="B161" s="24">
        <v>-7.2759576141834259E-12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6"/>
  <sheetViews>
    <sheetView topLeftCell="C1" zoomScale="110" zoomScaleNormal="110" workbookViewId="0">
      <selection sqref="A1:F1048576"/>
    </sheetView>
  </sheetViews>
  <sheetFormatPr baseColWidth="10" defaultColWidth="11" defaultRowHeight="16" x14ac:dyDescent="0.2"/>
  <cols>
    <col min="1" max="1" width="12.6640625" style="10" bestFit="1" customWidth="1"/>
    <col min="2" max="2" width="33.1640625" style="10" customWidth="1"/>
    <col min="3" max="3" width="50.33203125" style="10" bestFit="1" customWidth="1"/>
    <col min="4" max="4" width="50.33203125" style="10" customWidth="1"/>
    <col min="5" max="5" width="31.1640625" style="10" customWidth="1"/>
    <col min="6" max="6" width="21.6640625" style="11" customWidth="1"/>
    <col min="7" max="7" width="29" style="10" bestFit="1" customWidth="1"/>
    <col min="8" max="8" width="19.33203125" style="10" bestFit="1" customWidth="1"/>
    <col min="9" max="16384" width="11" style="10"/>
  </cols>
  <sheetData>
    <row r="1" spans="1:8" s="20" customFormat="1" x14ac:dyDescent="0.2">
      <c r="A1" s="20" t="s">
        <v>1</v>
      </c>
      <c r="B1" s="20" t="s">
        <v>2</v>
      </c>
      <c r="C1" s="20" t="s">
        <v>3</v>
      </c>
      <c r="D1" s="20" t="s">
        <v>70</v>
      </c>
      <c r="E1" s="20" t="s">
        <v>68</v>
      </c>
      <c r="F1" s="21" t="s">
        <v>69</v>
      </c>
      <c r="H1" s="22"/>
    </row>
    <row r="2" spans="1:8" x14ac:dyDescent="0.2">
      <c r="A2" s="10">
        <v>121400</v>
      </c>
      <c r="B2" s="10" t="str">
        <f>LOOKUP(A2,'Account Codes'!A:B)</f>
        <v>Postal Services</v>
      </c>
      <c r="C2" s="10" t="s">
        <v>77</v>
      </c>
      <c r="D2" s="10" t="s">
        <v>78</v>
      </c>
      <c r="E2" s="10" t="s">
        <v>208</v>
      </c>
      <c r="F2" s="11">
        <v>46</v>
      </c>
      <c r="H2" s="13" t="s">
        <v>204</v>
      </c>
    </row>
    <row r="3" spans="1:8" x14ac:dyDescent="0.2">
      <c r="A3" s="10">
        <v>121400</v>
      </c>
      <c r="B3" s="10" t="str">
        <f>LOOKUP(A3,'Account Codes'!A:B)</f>
        <v>Postal Services</v>
      </c>
      <c r="C3" s="10" t="s">
        <v>79</v>
      </c>
      <c r="D3" s="10" t="s">
        <v>80</v>
      </c>
      <c r="E3" s="10" t="s">
        <v>208</v>
      </c>
      <c r="F3" s="11">
        <v>50</v>
      </c>
      <c r="G3" s="12"/>
      <c r="H3" s="13" t="s">
        <v>205</v>
      </c>
    </row>
    <row r="4" spans="1:8" x14ac:dyDescent="0.2">
      <c r="A4" s="10">
        <v>121400</v>
      </c>
      <c r="B4" s="10" t="str">
        <f>LOOKUP(A4,'Account Codes'!A:B)</f>
        <v>Postal Services</v>
      </c>
      <c r="C4" s="10" t="s">
        <v>81</v>
      </c>
      <c r="D4" s="10" t="s">
        <v>80</v>
      </c>
      <c r="E4" s="10" t="s">
        <v>208</v>
      </c>
      <c r="F4" s="11">
        <v>50</v>
      </c>
    </row>
    <row r="5" spans="1:8" x14ac:dyDescent="0.2">
      <c r="A5" s="10">
        <v>121400</v>
      </c>
      <c r="B5" s="10" t="str">
        <f>LOOKUP(A5,'Account Codes'!A:B)</f>
        <v>Postal Services</v>
      </c>
      <c r="C5" s="10" t="s">
        <v>82</v>
      </c>
      <c r="D5" s="10" t="s">
        <v>80</v>
      </c>
      <c r="E5" s="10" t="s">
        <v>208</v>
      </c>
      <c r="F5" s="11">
        <v>50</v>
      </c>
    </row>
    <row r="6" spans="1:8" x14ac:dyDescent="0.2">
      <c r="A6" s="10">
        <v>121500</v>
      </c>
      <c r="B6" s="10" t="str">
        <f>LOOKUP(A6,'Account Codes'!A:B)</f>
        <v>Printing Services</v>
      </c>
      <c r="C6" s="10" t="s">
        <v>83</v>
      </c>
      <c r="D6" s="10" t="s">
        <v>90</v>
      </c>
      <c r="E6" s="10" t="s">
        <v>209</v>
      </c>
      <c r="F6" s="11">
        <v>1600</v>
      </c>
    </row>
    <row r="7" spans="1:8" x14ac:dyDescent="0.2">
      <c r="A7" s="10">
        <v>121500</v>
      </c>
      <c r="B7" s="10" t="str">
        <f>LOOKUP(A7,'Account Codes'!A:B)</f>
        <v>Printing Services</v>
      </c>
      <c r="C7" s="10" t="s">
        <v>84</v>
      </c>
      <c r="D7" s="10" t="s">
        <v>91</v>
      </c>
      <c r="E7" s="10" t="s">
        <v>209</v>
      </c>
      <c r="F7" s="11">
        <v>150</v>
      </c>
    </row>
    <row r="8" spans="1:8" x14ac:dyDescent="0.2">
      <c r="A8" s="10">
        <v>121500</v>
      </c>
      <c r="B8" s="10" t="str">
        <f>LOOKUP(A8,'Account Codes'!A:B)</f>
        <v>Printing Services</v>
      </c>
      <c r="C8" s="10" t="s">
        <v>85</v>
      </c>
      <c r="D8" s="10" t="s">
        <v>92</v>
      </c>
      <c r="E8" s="10" t="s">
        <v>210</v>
      </c>
      <c r="F8" s="11">
        <v>550</v>
      </c>
    </row>
    <row r="9" spans="1:8" x14ac:dyDescent="0.2">
      <c r="A9" s="10">
        <v>121500</v>
      </c>
      <c r="B9" s="10" t="str">
        <f>LOOKUP(A9,'Account Codes'!A:B)</f>
        <v>Printing Services</v>
      </c>
      <c r="C9" s="10" t="s">
        <v>86</v>
      </c>
      <c r="D9" s="10" t="s">
        <v>93</v>
      </c>
      <c r="E9" s="10" t="s">
        <v>119</v>
      </c>
      <c r="F9" s="11">
        <v>330</v>
      </c>
    </row>
    <row r="10" spans="1:8" x14ac:dyDescent="0.2">
      <c r="A10" s="10">
        <v>121500</v>
      </c>
      <c r="B10" s="10" t="str">
        <f>LOOKUP(A10,'Account Codes'!A:B)</f>
        <v>Printing Services</v>
      </c>
      <c r="C10" s="10" t="s">
        <v>87</v>
      </c>
      <c r="D10" s="10" t="s">
        <v>71</v>
      </c>
      <c r="E10" s="10" t="s">
        <v>211</v>
      </c>
      <c r="F10" s="11">
        <v>100</v>
      </c>
      <c r="H10" s="10">
        <f>22*146</f>
        <v>3212</v>
      </c>
    </row>
    <row r="11" spans="1:8" x14ac:dyDescent="0.2">
      <c r="A11" s="10">
        <v>121500</v>
      </c>
      <c r="B11" s="10" t="str">
        <f>LOOKUP(A11,'Account Codes'!A:B)</f>
        <v>Printing Services</v>
      </c>
      <c r="C11" s="10" t="s">
        <v>88</v>
      </c>
      <c r="D11" s="10" t="s">
        <v>94</v>
      </c>
      <c r="E11" s="10" t="s">
        <v>212</v>
      </c>
      <c r="F11" s="11">
        <v>40</v>
      </c>
    </row>
    <row r="12" spans="1:8" x14ac:dyDescent="0.2">
      <c r="A12" s="10">
        <v>121500</v>
      </c>
      <c r="B12" s="10" t="str">
        <f>LOOKUP(A12,'Account Codes'!A:B)</f>
        <v>Printing Services</v>
      </c>
      <c r="C12" s="10" t="s">
        <v>89</v>
      </c>
      <c r="D12" s="10" t="s">
        <v>95</v>
      </c>
      <c r="E12" s="10" t="s">
        <v>211</v>
      </c>
      <c r="F12" s="11">
        <v>120</v>
      </c>
    </row>
    <row r="13" spans="1:8" x14ac:dyDescent="0.2">
      <c r="A13" s="10">
        <v>121800</v>
      </c>
      <c r="B13" s="10" t="str">
        <f>LOOKUP(A13,'Account Codes'!A:B)</f>
        <v>Telecom</v>
      </c>
      <c r="C13" s="10" t="s">
        <v>96</v>
      </c>
      <c r="D13" s="10" t="s">
        <v>97</v>
      </c>
      <c r="E13" s="10" t="s">
        <v>208</v>
      </c>
      <c r="F13" s="11">
        <v>696</v>
      </c>
    </row>
    <row r="14" spans="1:8" x14ac:dyDescent="0.2">
      <c r="A14" s="10">
        <v>121900</v>
      </c>
      <c r="B14" s="10" t="str">
        <f>LOOKUP(A14,'Account Codes'!A:B)</f>
        <v>Inbound Freight</v>
      </c>
      <c r="C14" s="10" t="s">
        <v>98</v>
      </c>
      <c r="D14" s="10" t="s">
        <v>225</v>
      </c>
      <c r="E14" s="10" t="s">
        <v>211</v>
      </c>
      <c r="F14" s="11">
        <v>3212</v>
      </c>
      <c r="G14" s="10" t="s">
        <v>200</v>
      </c>
    </row>
    <row r="15" spans="1:8" x14ac:dyDescent="0.2">
      <c r="A15" s="10">
        <v>122100</v>
      </c>
      <c r="B15" s="10" t="str">
        <f>LOOKUP(A15,'Account Codes'!A:B)</f>
        <v>Organization Memberships</v>
      </c>
      <c r="C15" s="10" t="s">
        <v>99</v>
      </c>
      <c r="D15" s="10" t="s">
        <v>100</v>
      </c>
      <c r="E15" s="10" t="s">
        <v>213</v>
      </c>
      <c r="F15" s="11">
        <v>1015</v>
      </c>
    </row>
    <row r="16" spans="1:8" x14ac:dyDescent="0.2">
      <c r="A16" s="10">
        <v>126140</v>
      </c>
      <c r="B16" s="10" t="str">
        <f>LOOKUP(A16,'Account Codes'!A:B)</f>
        <v>Architectural Services</v>
      </c>
      <c r="C16" s="10" t="s">
        <v>101</v>
      </c>
      <c r="D16" s="10" t="s">
        <v>102</v>
      </c>
      <c r="E16" s="10" t="s">
        <v>210</v>
      </c>
      <c r="F16" s="11">
        <v>500</v>
      </c>
    </row>
    <row r="17" spans="1:6" x14ac:dyDescent="0.2">
      <c r="A17" s="10">
        <v>137810</v>
      </c>
      <c r="B17" s="10" t="str">
        <f>LOOKUP(A17,'Account Codes'!A:B)</f>
        <v>Promotional Supplies</v>
      </c>
      <c r="C17" s="10" t="s">
        <v>214</v>
      </c>
      <c r="D17" s="10" t="s">
        <v>102</v>
      </c>
      <c r="E17" s="10" t="s">
        <v>209</v>
      </c>
      <c r="F17" s="11">
        <v>5581</v>
      </c>
    </row>
    <row r="18" spans="1:6" x14ac:dyDescent="0.2">
      <c r="A18" s="10">
        <v>137810</v>
      </c>
      <c r="B18" s="10" t="str">
        <f>LOOKUP(A18,'Account Codes'!A:B)</f>
        <v>Promotional Supplies</v>
      </c>
      <c r="C18" s="10" t="s">
        <v>103</v>
      </c>
      <c r="D18" s="10" t="s">
        <v>102</v>
      </c>
      <c r="E18" s="10" t="s">
        <v>210</v>
      </c>
      <c r="F18" s="11">
        <v>200</v>
      </c>
    </row>
    <row r="19" spans="1:6" x14ac:dyDescent="0.2">
      <c r="A19" s="10">
        <v>126400</v>
      </c>
      <c r="B19" s="10" t="str">
        <f>LOOKUP(A19,'Account Codes'!A:B)</f>
        <v>Food &amp; Dietary Services</v>
      </c>
      <c r="C19" s="10" t="s">
        <v>79</v>
      </c>
      <c r="D19" s="10" t="s">
        <v>102</v>
      </c>
      <c r="E19" s="10" t="s">
        <v>210</v>
      </c>
      <c r="F19" s="11">
        <v>2000</v>
      </c>
    </row>
    <row r="20" spans="1:6" x14ac:dyDescent="0.2">
      <c r="A20" s="10">
        <v>126400</v>
      </c>
      <c r="B20" s="10" t="str">
        <f>LOOKUP(A20,'Account Codes'!A:B)</f>
        <v>Food &amp; Dietary Services</v>
      </c>
      <c r="C20" s="10" t="s">
        <v>104</v>
      </c>
      <c r="D20" s="10" t="s">
        <v>102</v>
      </c>
      <c r="E20" s="10" t="s">
        <v>119</v>
      </c>
      <c r="F20" s="11">
        <v>900</v>
      </c>
    </row>
    <row r="21" spans="1:6" x14ac:dyDescent="0.2">
      <c r="A21" s="10">
        <v>126400</v>
      </c>
      <c r="B21" s="10" t="str">
        <f>LOOKUP(A21,'Account Codes'!A:B)</f>
        <v>Food &amp; Dietary Services</v>
      </c>
      <c r="C21" s="10" t="s">
        <v>105</v>
      </c>
      <c r="D21" s="10" t="s">
        <v>102</v>
      </c>
      <c r="E21" s="10" t="s">
        <v>119</v>
      </c>
      <c r="F21" s="11">
        <v>750</v>
      </c>
    </row>
    <row r="22" spans="1:6" x14ac:dyDescent="0.2">
      <c r="A22" s="10">
        <v>126400</v>
      </c>
      <c r="B22" s="10" t="str">
        <f>LOOKUP(A22,'Account Codes'!A:B)</f>
        <v>Food &amp; Dietary Services</v>
      </c>
      <c r="C22" s="10" t="s">
        <v>215</v>
      </c>
      <c r="D22" s="10" t="s">
        <v>216</v>
      </c>
      <c r="E22" s="10" t="s">
        <v>213</v>
      </c>
      <c r="F22" s="11">
        <v>450</v>
      </c>
    </row>
    <row r="23" spans="1:6" x14ac:dyDescent="0.2">
      <c r="A23" s="10">
        <v>126400</v>
      </c>
      <c r="B23" s="10" t="str">
        <f>LOOKUP(A23,'Account Codes'!A:B)</f>
        <v>Food &amp; Dietary Services</v>
      </c>
      <c r="C23" s="10" t="s">
        <v>106</v>
      </c>
      <c r="D23" s="10" t="s">
        <v>217</v>
      </c>
      <c r="E23" s="10" t="s">
        <v>213</v>
      </c>
      <c r="F23" s="11">
        <v>550</v>
      </c>
    </row>
    <row r="24" spans="1:6" x14ac:dyDescent="0.2">
      <c r="A24" s="10">
        <v>126400</v>
      </c>
      <c r="B24" s="10" t="str">
        <f>LOOKUP(A24,'Account Codes'!A:B)</f>
        <v>Food &amp; Dietary Services</v>
      </c>
      <c r="C24" s="10" t="s">
        <v>107</v>
      </c>
      <c r="D24" s="10" t="s">
        <v>115</v>
      </c>
      <c r="E24" s="10" t="s">
        <v>213</v>
      </c>
      <c r="F24" s="11">
        <v>900</v>
      </c>
    </row>
    <row r="25" spans="1:6" x14ac:dyDescent="0.2">
      <c r="A25" s="10">
        <v>126400</v>
      </c>
      <c r="B25" s="10" t="str">
        <f>LOOKUP(A25,'Account Codes'!A:B)</f>
        <v>Food &amp; Dietary Services</v>
      </c>
      <c r="C25" s="10" t="s">
        <v>108</v>
      </c>
      <c r="D25" s="10" t="s">
        <v>116</v>
      </c>
      <c r="E25" s="10" t="s">
        <v>211</v>
      </c>
      <c r="F25" s="11">
        <v>40</v>
      </c>
    </row>
    <row r="26" spans="1:6" x14ac:dyDescent="0.2">
      <c r="A26" s="10">
        <v>126400</v>
      </c>
      <c r="B26" s="10" t="str">
        <f>LOOKUP(A26,'Account Codes'!A:B)</f>
        <v>Food &amp; Dietary Services</v>
      </c>
      <c r="C26" s="10" t="s">
        <v>109</v>
      </c>
      <c r="D26" s="10" t="s">
        <v>116</v>
      </c>
      <c r="E26" s="10" t="s">
        <v>210</v>
      </c>
      <c r="F26" s="11">
        <v>40</v>
      </c>
    </row>
    <row r="27" spans="1:6" x14ac:dyDescent="0.2">
      <c r="A27" s="10">
        <v>126400</v>
      </c>
      <c r="B27" s="10" t="str">
        <f>LOOKUP(A27,'Account Codes'!A:B)</f>
        <v>Food &amp; Dietary Services</v>
      </c>
      <c r="C27" s="10" t="s">
        <v>110</v>
      </c>
      <c r="D27" s="10" t="s">
        <v>116</v>
      </c>
      <c r="E27" s="10" t="s">
        <v>218</v>
      </c>
      <c r="F27" s="11">
        <v>40</v>
      </c>
    </row>
    <row r="28" spans="1:6" x14ac:dyDescent="0.2">
      <c r="A28" s="10">
        <v>126400</v>
      </c>
      <c r="B28" s="10" t="str">
        <f>LOOKUP(A28,'Account Codes'!A:B)</f>
        <v>Food &amp; Dietary Services</v>
      </c>
      <c r="C28" s="10" t="s">
        <v>111</v>
      </c>
      <c r="D28" s="10" t="s">
        <v>116</v>
      </c>
      <c r="E28" s="10" t="s">
        <v>212</v>
      </c>
      <c r="F28" s="11">
        <v>40</v>
      </c>
    </row>
    <row r="29" spans="1:6" x14ac:dyDescent="0.2">
      <c r="A29" s="10">
        <v>126400</v>
      </c>
      <c r="B29" s="10" t="str">
        <f>LOOKUP(A29,'Account Codes'!A:B)</f>
        <v>Food &amp; Dietary Services</v>
      </c>
      <c r="C29" s="10" t="s">
        <v>112</v>
      </c>
      <c r="D29" s="10" t="s">
        <v>116</v>
      </c>
      <c r="E29" s="10" t="s">
        <v>119</v>
      </c>
      <c r="F29" s="11">
        <v>40</v>
      </c>
    </row>
    <row r="30" spans="1:6" x14ac:dyDescent="0.2">
      <c r="A30" s="10">
        <v>126400</v>
      </c>
      <c r="B30" s="10" t="str">
        <f>LOOKUP(A30,'Account Codes'!A:B)</f>
        <v>Food &amp; Dietary Services</v>
      </c>
      <c r="C30" s="10" t="s">
        <v>113</v>
      </c>
      <c r="D30" s="10" t="s">
        <v>116</v>
      </c>
      <c r="E30" s="10" t="s">
        <v>209</v>
      </c>
      <c r="F30" s="11">
        <v>40</v>
      </c>
    </row>
    <row r="31" spans="1:6" x14ac:dyDescent="0.2">
      <c r="A31" s="10">
        <v>126400</v>
      </c>
      <c r="B31" s="10" t="str">
        <f>LOOKUP(A31,'Account Codes'!A:B)</f>
        <v>Food &amp; Dietary Services</v>
      </c>
      <c r="C31" s="10" t="s">
        <v>114</v>
      </c>
      <c r="D31" s="10" t="s">
        <v>116</v>
      </c>
      <c r="E31" s="10" t="s">
        <v>209</v>
      </c>
      <c r="F31" s="11">
        <v>1108</v>
      </c>
    </row>
    <row r="32" spans="1:6" x14ac:dyDescent="0.2">
      <c r="A32" s="10">
        <v>126400</v>
      </c>
      <c r="B32" s="10" t="s">
        <v>26</v>
      </c>
      <c r="C32" s="10" t="s">
        <v>219</v>
      </c>
      <c r="D32" s="10" t="s">
        <v>102</v>
      </c>
      <c r="E32" s="10" t="s">
        <v>213</v>
      </c>
      <c r="F32" s="11">
        <v>600</v>
      </c>
    </row>
    <row r="33" spans="1:7" x14ac:dyDescent="0.2">
      <c r="A33" s="14">
        <v>124600</v>
      </c>
      <c r="B33" s="14" t="str">
        <f>LOOKUP(A33,'Account Codes'!A:B)</f>
        <v>Public Information &amp; Public Relations</v>
      </c>
      <c r="C33" s="14" t="s">
        <v>117</v>
      </c>
      <c r="D33" s="14" t="s">
        <v>121</v>
      </c>
      <c r="E33" s="14" t="s">
        <v>210</v>
      </c>
      <c r="F33" s="15">
        <v>100000</v>
      </c>
    </row>
    <row r="34" spans="1:7" ht="20" customHeight="1" x14ac:dyDescent="0.2">
      <c r="A34" s="14">
        <v>124600</v>
      </c>
      <c r="B34" s="14" t="str">
        <f>LOOKUP(A34,'Account Codes'!A:B)</f>
        <v>Public Information &amp; Public Relations</v>
      </c>
      <c r="C34" s="14" t="s">
        <v>201</v>
      </c>
      <c r="D34" s="14" t="s">
        <v>122</v>
      </c>
      <c r="E34" s="14" t="s">
        <v>210</v>
      </c>
      <c r="F34" s="16">
        <v>35000</v>
      </c>
    </row>
    <row r="35" spans="1:7" ht="19" customHeight="1" x14ac:dyDescent="0.2">
      <c r="A35" s="10">
        <v>124600</v>
      </c>
      <c r="B35" s="10" t="str">
        <f>LOOKUP(A35,'Account Codes'!A:B)</f>
        <v>Public Information &amp; Public Relations</v>
      </c>
      <c r="C35" s="10" t="s">
        <v>219</v>
      </c>
      <c r="D35" s="10" t="s">
        <v>102</v>
      </c>
      <c r="E35" s="10" t="s">
        <v>213</v>
      </c>
      <c r="F35" s="11">
        <v>1729.8</v>
      </c>
    </row>
    <row r="36" spans="1:7" x14ac:dyDescent="0.2">
      <c r="A36" s="10">
        <v>124600</v>
      </c>
      <c r="B36" s="10" t="str">
        <f>LOOKUP(A36,'Account Codes'!A:B)</f>
        <v>Public Information &amp; Public Relations</v>
      </c>
      <c r="C36" s="17" t="s">
        <v>118</v>
      </c>
      <c r="D36" s="17" t="s">
        <v>123</v>
      </c>
      <c r="E36" s="17" t="s">
        <v>218</v>
      </c>
      <c r="F36" s="18">
        <v>12000</v>
      </c>
      <c r="G36" s="10" t="s">
        <v>200</v>
      </c>
    </row>
    <row r="37" spans="1:7" x14ac:dyDescent="0.2">
      <c r="A37" s="10">
        <v>124600</v>
      </c>
      <c r="B37" s="10" t="str">
        <f>LOOKUP(A37,'Account Codes'!A:B)</f>
        <v>Public Information &amp; Public Relations</v>
      </c>
      <c r="C37" s="17" t="s">
        <v>119</v>
      </c>
      <c r="D37" s="17" t="s">
        <v>228</v>
      </c>
      <c r="E37" s="17" t="s">
        <v>119</v>
      </c>
      <c r="F37" s="18">
        <v>12000</v>
      </c>
      <c r="G37" s="10" t="s">
        <v>200</v>
      </c>
    </row>
    <row r="38" spans="1:7" x14ac:dyDescent="0.2">
      <c r="A38" s="10">
        <v>124600</v>
      </c>
      <c r="B38" s="10" t="str">
        <f>LOOKUP(A38,'Account Codes'!A:B)</f>
        <v>Public Information &amp; Public Relations</v>
      </c>
      <c r="C38" s="17" t="s">
        <v>120</v>
      </c>
      <c r="D38" s="17" t="s">
        <v>102</v>
      </c>
      <c r="E38" s="17" t="s">
        <v>212</v>
      </c>
      <c r="F38" s="18">
        <v>12000</v>
      </c>
      <c r="G38" s="10" t="s">
        <v>200</v>
      </c>
    </row>
    <row r="39" spans="1:7" x14ac:dyDescent="0.2">
      <c r="A39" s="10">
        <v>124600</v>
      </c>
      <c r="B39" s="10" t="s">
        <v>27</v>
      </c>
      <c r="C39" s="23" t="s">
        <v>229</v>
      </c>
      <c r="D39" s="23" t="s">
        <v>102</v>
      </c>
      <c r="E39" s="23" t="s">
        <v>119</v>
      </c>
      <c r="F39" s="16">
        <v>75000</v>
      </c>
    </row>
    <row r="40" spans="1:7" x14ac:dyDescent="0.2">
      <c r="A40" s="10">
        <v>128400</v>
      </c>
      <c r="B40" s="10" t="str">
        <f>LOOKUP(A40,'Account Codes'!A:B)</f>
        <v>State Vechile</v>
      </c>
      <c r="C40" s="10" t="s">
        <v>124</v>
      </c>
      <c r="D40" s="10" t="s">
        <v>102</v>
      </c>
      <c r="E40" s="10" t="s">
        <v>119</v>
      </c>
      <c r="F40" s="11">
        <v>220</v>
      </c>
    </row>
    <row r="41" spans="1:7" x14ac:dyDescent="0.2">
      <c r="A41" s="10">
        <v>128500</v>
      </c>
      <c r="B41" s="10" t="str">
        <f>LOOKUP(A41,'Account Codes'!A:B)</f>
        <v>Regisration and Lodging</v>
      </c>
      <c r="C41" s="10" t="s">
        <v>128</v>
      </c>
      <c r="D41" s="10" t="s">
        <v>102</v>
      </c>
      <c r="E41" s="10" t="s">
        <v>220</v>
      </c>
      <c r="F41" s="11">
        <v>1500</v>
      </c>
    </row>
    <row r="42" spans="1:7" x14ac:dyDescent="0.2">
      <c r="A42" s="10">
        <v>128500</v>
      </c>
      <c r="B42" s="10" t="str">
        <f>LOOKUP(A42,'Account Codes'!A:B)</f>
        <v>Regisration and Lodging</v>
      </c>
      <c r="C42" s="10" t="s">
        <v>129</v>
      </c>
      <c r="D42" s="10" t="s">
        <v>102</v>
      </c>
      <c r="E42" s="10" t="s">
        <v>220</v>
      </c>
      <c r="F42" s="11">
        <v>1500</v>
      </c>
    </row>
    <row r="43" spans="1:7" x14ac:dyDescent="0.2">
      <c r="A43" s="10">
        <v>128400</v>
      </c>
      <c r="B43" s="10" t="str">
        <f>LOOKUP(A43,'Account Codes'!A:B)</f>
        <v>State Vechile</v>
      </c>
      <c r="C43" s="10" t="s">
        <v>125</v>
      </c>
      <c r="D43" s="10" t="s">
        <v>102</v>
      </c>
      <c r="E43" s="10" t="s">
        <v>220</v>
      </c>
      <c r="F43" s="11">
        <v>700</v>
      </c>
    </row>
    <row r="44" spans="1:7" x14ac:dyDescent="0.2">
      <c r="A44" s="10">
        <v>128800</v>
      </c>
      <c r="B44" s="10" t="str">
        <f>LOOKUP(A44,'Account Codes'!A:B)</f>
        <v>Travel Meals</v>
      </c>
      <c r="C44" s="10" t="s">
        <v>126</v>
      </c>
      <c r="D44" s="10" t="s">
        <v>102</v>
      </c>
      <c r="E44" s="10" t="s">
        <v>220</v>
      </c>
      <c r="F44" s="11">
        <v>4500</v>
      </c>
    </row>
    <row r="45" spans="1:7" x14ac:dyDescent="0.2">
      <c r="A45" s="10">
        <v>128500</v>
      </c>
      <c r="B45" s="10" t="str">
        <f>LOOKUP(A45,'Account Codes'!A:B)</f>
        <v>Regisration and Lodging</v>
      </c>
      <c r="C45" s="10" t="s">
        <v>127</v>
      </c>
      <c r="D45" s="10" t="s">
        <v>102</v>
      </c>
      <c r="E45" s="10" t="s">
        <v>213</v>
      </c>
      <c r="F45" s="11">
        <v>2500</v>
      </c>
    </row>
    <row r="46" spans="1:7" x14ac:dyDescent="0.2">
      <c r="A46" s="10">
        <v>128400</v>
      </c>
      <c r="B46" s="10" t="str">
        <f>LOOKUP(A46,'Account Codes'!A:B)</f>
        <v>State Vechile</v>
      </c>
      <c r="C46" s="10" t="s">
        <v>221</v>
      </c>
      <c r="D46" s="10" t="s">
        <v>102</v>
      </c>
      <c r="E46" s="10" t="s">
        <v>220</v>
      </c>
      <c r="F46" s="11">
        <v>210</v>
      </c>
    </row>
    <row r="47" spans="1:7" x14ac:dyDescent="0.2">
      <c r="A47" s="10">
        <v>128500</v>
      </c>
      <c r="B47" s="10" t="str">
        <f>LOOKUP(A47,'Account Codes'!A:B)</f>
        <v>Regisration and Lodging</v>
      </c>
      <c r="C47" s="10" t="s">
        <v>130</v>
      </c>
      <c r="D47" s="10" t="s">
        <v>102</v>
      </c>
      <c r="E47" s="10" t="s">
        <v>210</v>
      </c>
      <c r="F47" s="11">
        <v>700</v>
      </c>
    </row>
    <row r="48" spans="1:7" x14ac:dyDescent="0.2">
      <c r="A48" s="10">
        <v>131100</v>
      </c>
      <c r="B48" s="10" t="str">
        <f>LOOKUP(A48,'Account Codes'!A:B)</f>
        <v>Apparel supplies</v>
      </c>
      <c r="C48" s="10" t="s">
        <v>131</v>
      </c>
      <c r="D48" s="10" t="s">
        <v>132</v>
      </c>
      <c r="E48" s="10" t="s">
        <v>208</v>
      </c>
      <c r="F48" s="11">
        <v>500</v>
      </c>
    </row>
    <row r="49" spans="1:6" x14ac:dyDescent="0.2">
      <c r="A49" s="10">
        <v>131100</v>
      </c>
      <c r="B49" s="10" t="str">
        <f>LOOKUP(A49,'Account Codes'!A:B)</f>
        <v>Apparel supplies</v>
      </c>
      <c r="C49" s="10" t="s">
        <v>133</v>
      </c>
      <c r="D49" s="10" t="s">
        <v>134</v>
      </c>
      <c r="E49" s="10" t="s">
        <v>213</v>
      </c>
      <c r="F49" s="11">
        <v>1080</v>
      </c>
    </row>
    <row r="50" spans="1:6" x14ac:dyDescent="0.2">
      <c r="A50" s="10">
        <v>131200</v>
      </c>
      <c r="B50" s="10" t="str">
        <f>LOOKUP(A50,'Account Codes'!A:B)</f>
        <v>Office Supplies</v>
      </c>
      <c r="C50" s="10" t="s">
        <v>135</v>
      </c>
      <c r="D50" s="10" t="s">
        <v>136</v>
      </c>
      <c r="E50" s="10" t="s">
        <v>208</v>
      </c>
      <c r="F50" s="11">
        <v>105</v>
      </c>
    </row>
    <row r="51" spans="1:6" x14ac:dyDescent="0.2">
      <c r="A51" s="10">
        <v>131200</v>
      </c>
      <c r="B51" s="10" t="str">
        <f>LOOKUP(A51,'Account Codes'!A:B)</f>
        <v>Office Supplies</v>
      </c>
      <c r="C51" s="10" t="s">
        <v>137</v>
      </c>
      <c r="D51" s="10" t="s">
        <v>144</v>
      </c>
      <c r="E51" s="10" t="s">
        <v>208</v>
      </c>
      <c r="F51" s="11">
        <v>250</v>
      </c>
    </row>
    <row r="52" spans="1:6" x14ac:dyDescent="0.2">
      <c r="A52" s="10">
        <v>131200</v>
      </c>
      <c r="B52" s="10" t="str">
        <f>LOOKUP(A52,'Account Codes'!A:B)</f>
        <v>Office Supplies</v>
      </c>
      <c r="C52" s="10" t="s">
        <v>138</v>
      </c>
      <c r="D52" s="10" t="s">
        <v>145</v>
      </c>
      <c r="E52" s="10" t="s">
        <v>208</v>
      </c>
      <c r="F52" s="11">
        <v>500</v>
      </c>
    </row>
    <row r="53" spans="1:6" x14ac:dyDescent="0.2">
      <c r="A53" s="10">
        <v>124800</v>
      </c>
      <c r="B53" s="10" t="str">
        <f>LOOKUP(A53,'Account Codes'!A:B)</f>
        <v>Media Services</v>
      </c>
      <c r="C53" s="10" t="s">
        <v>139</v>
      </c>
      <c r="D53" s="10" t="s">
        <v>222</v>
      </c>
      <c r="E53" s="10" t="s">
        <v>209</v>
      </c>
      <c r="F53" s="11">
        <v>100</v>
      </c>
    </row>
    <row r="54" spans="1:6" x14ac:dyDescent="0.2">
      <c r="A54" s="10">
        <v>131200</v>
      </c>
      <c r="B54" s="10" t="str">
        <f>LOOKUP(A54,'Account Codes'!A:B)</f>
        <v>Office Supplies</v>
      </c>
      <c r="C54" s="10" t="s">
        <v>140</v>
      </c>
      <c r="D54" s="10" t="s">
        <v>144</v>
      </c>
      <c r="E54" s="10" t="s">
        <v>210</v>
      </c>
      <c r="F54" s="11">
        <v>100</v>
      </c>
    </row>
    <row r="55" spans="1:6" x14ac:dyDescent="0.2">
      <c r="A55" s="10">
        <v>131200</v>
      </c>
      <c r="B55" s="10" t="str">
        <f>LOOKUP(A55,'Account Codes'!A:B)</f>
        <v>Office Supplies</v>
      </c>
      <c r="C55" s="10" t="s">
        <v>141</v>
      </c>
      <c r="D55" s="10" t="s">
        <v>144</v>
      </c>
      <c r="E55" s="10" t="s">
        <v>208</v>
      </c>
      <c r="F55" s="11">
        <v>75</v>
      </c>
    </row>
    <row r="56" spans="1:6" x14ac:dyDescent="0.2">
      <c r="A56" s="10">
        <v>131200</v>
      </c>
      <c r="B56" s="10" t="str">
        <f>LOOKUP(A56,'Account Codes'!A:B)</f>
        <v>Office Supplies</v>
      </c>
      <c r="C56" s="10" t="s">
        <v>142</v>
      </c>
      <c r="D56" s="10" t="s">
        <v>144</v>
      </c>
      <c r="E56" s="10" t="s">
        <v>208</v>
      </c>
      <c r="F56" s="11">
        <v>500</v>
      </c>
    </row>
    <row r="57" spans="1:6" x14ac:dyDescent="0.2">
      <c r="A57" s="10">
        <v>131200</v>
      </c>
      <c r="B57" s="10" t="str">
        <f>LOOKUP(A57,'Account Codes'!A:B)</f>
        <v>Office Supplies</v>
      </c>
      <c r="C57" s="10" t="s">
        <v>143</v>
      </c>
      <c r="D57" s="10" t="s">
        <v>144</v>
      </c>
      <c r="E57" s="10" t="s">
        <v>208</v>
      </c>
      <c r="F57" s="11">
        <v>75</v>
      </c>
    </row>
    <row r="58" spans="1:6" x14ac:dyDescent="0.2">
      <c r="A58" s="10">
        <v>136200</v>
      </c>
      <c r="B58" s="10" t="str">
        <f>LOOKUP(A58,'Account Codes'!A:B)</f>
        <v>Food/Dietary Supplies</v>
      </c>
      <c r="C58" s="10" t="s">
        <v>146</v>
      </c>
      <c r="D58" s="10" t="s">
        <v>147</v>
      </c>
      <c r="E58" s="10" t="s">
        <v>211</v>
      </c>
      <c r="F58" s="11">
        <v>1750.4</v>
      </c>
    </row>
    <row r="59" spans="1:6" x14ac:dyDescent="0.2">
      <c r="A59" s="10">
        <v>136200</v>
      </c>
      <c r="B59" s="10" t="str">
        <f>LOOKUP(A59,'Account Codes'!A:B)</f>
        <v>Food/Dietary Supplies</v>
      </c>
      <c r="C59" s="10" t="s">
        <v>148</v>
      </c>
      <c r="D59" s="10" t="s">
        <v>149</v>
      </c>
      <c r="E59" s="10" t="s">
        <v>211</v>
      </c>
      <c r="F59" s="11">
        <v>457.8</v>
      </c>
    </row>
    <row r="60" spans="1:6" x14ac:dyDescent="0.2">
      <c r="A60" s="10">
        <v>136400</v>
      </c>
      <c r="B60" s="10" t="str">
        <f>LOOKUP(A60,'Account Codes'!A:B)</f>
        <v>Laundry and Linen</v>
      </c>
      <c r="C60" s="10" t="s">
        <v>150</v>
      </c>
      <c r="D60" s="10" t="s">
        <v>151</v>
      </c>
      <c r="E60" s="10" t="s">
        <v>210</v>
      </c>
      <c r="F60" s="11">
        <v>50</v>
      </c>
    </row>
    <row r="61" spans="1:6" x14ac:dyDescent="0.2">
      <c r="A61" s="10">
        <v>136400</v>
      </c>
      <c r="B61" s="10" t="str">
        <f>LOOKUP(A61,'Account Codes'!A:B)</f>
        <v>Laundry and Linen</v>
      </c>
      <c r="C61" s="10" t="s">
        <v>152</v>
      </c>
      <c r="D61" s="10" t="s">
        <v>144</v>
      </c>
      <c r="E61" s="10" t="s">
        <v>210</v>
      </c>
      <c r="F61" s="11">
        <v>25</v>
      </c>
    </row>
    <row r="62" spans="1:6" x14ac:dyDescent="0.2">
      <c r="A62" s="10">
        <v>141300</v>
      </c>
      <c r="B62" s="10" t="str">
        <f>LOOKUP(A62,'Account Codes'!A:B)</f>
        <v>Premiums</v>
      </c>
      <c r="C62" s="10" t="s">
        <v>153</v>
      </c>
      <c r="D62" s="10" t="s">
        <v>102</v>
      </c>
      <c r="E62" s="10" t="s">
        <v>213</v>
      </c>
      <c r="F62" s="11">
        <v>200</v>
      </c>
    </row>
    <row r="63" spans="1:6" x14ac:dyDescent="0.2">
      <c r="A63" s="10">
        <v>141300</v>
      </c>
      <c r="B63" s="10" t="str">
        <f>LOOKUP(A63,'Account Codes'!A:B)</f>
        <v>Premiums</v>
      </c>
      <c r="C63" s="10" t="s">
        <v>154</v>
      </c>
      <c r="D63" s="10" t="s">
        <v>102</v>
      </c>
      <c r="E63" s="10" t="s">
        <v>213</v>
      </c>
      <c r="F63" s="11">
        <v>200</v>
      </c>
    </row>
    <row r="64" spans="1:6" x14ac:dyDescent="0.2">
      <c r="A64" s="10">
        <v>119900</v>
      </c>
      <c r="B64" s="10" t="s">
        <v>43</v>
      </c>
      <c r="C64" s="10" t="s">
        <v>155</v>
      </c>
      <c r="D64" s="10" t="s">
        <v>183</v>
      </c>
      <c r="E64" s="10" t="s">
        <v>223</v>
      </c>
      <c r="F64" s="11">
        <v>712.5</v>
      </c>
    </row>
    <row r="65" spans="1:6" x14ac:dyDescent="0.2">
      <c r="A65" s="10">
        <v>119900</v>
      </c>
      <c r="B65" s="10" t="str">
        <f>LOOKUP(A65,'Account Codes'!A:B)</f>
        <v>Stipends</v>
      </c>
      <c r="C65" s="10" t="s">
        <v>156</v>
      </c>
      <c r="D65" s="10" t="s">
        <v>183</v>
      </c>
      <c r="E65" s="10" t="s">
        <v>223</v>
      </c>
      <c r="F65" s="11">
        <v>712.5</v>
      </c>
    </row>
    <row r="66" spans="1:6" x14ac:dyDescent="0.2">
      <c r="A66" s="10">
        <v>119900</v>
      </c>
      <c r="B66" s="10" t="str">
        <f>LOOKUP(A66,'Account Codes'!A:B)</f>
        <v>Stipends</v>
      </c>
      <c r="C66" s="10" t="s">
        <v>157</v>
      </c>
      <c r="D66" s="10" t="s">
        <v>183</v>
      </c>
      <c r="E66" s="10" t="s">
        <v>223</v>
      </c>
      <c r="F66" s="11">
        <v>475</v>
      </c>
    </row>
    <row r="67" spans="1:6" x14ac:dyDescent="0.2">
      <c r="A67" s="10">
        <v>119900</v>
      </c>
      <c r="B67" s="10" t="str">
        <f>LOOKUP(A67,'Account Codes'!A:B)</f>
        <v>Stipends</v>
      </c>
      <c r="C67" s="10" t="s">
        <v>158</v>
      </c>
      <c r="D67" s="10" t="s">
        <v>183</v>
      </c>
      <c r="E67" s="10" t="s">
        <v>223</v>
      </c>
      <c r="F67" s="11">
        <v>475</v>
      </c>
    </row>
    <row r="68" spans="1:6" x14ac:dyDescent="0.2">
      <c r="A68" s="10">
        <v>119900</v>
      </c>
      <c r="B68" s="10" t="str">
        <f>LOOKUP(A68,'Account Codes'!A:B)</f>
        <v>Stipends</v>
      </c>
      <c r="C68" s="10" t="s">
        <v>159</v>
      </c>
      <c r="D68" s="10" t="s">
        <v>183</v>
      </c>
      <c r="E68" s="10" t="s">
        <v>223</v>
      </c>
      <c r="F68" s="11">
        <v>712.5</v>
      </c>
    </row>
    <row r="69" spans="1:6" x14ac:dyDescent="0.2">
      <c r="A69" s="10">
        <v>119900</v>
      </c>
      <c r="B69" s="10" t="str">
        <f>LOOKUP(A69,'Account Codes'!A:B)</f>
        <v>Stipends</v>
      </c>
      <c r="C69" s="10" t="s">
        <v>160</v>
      </c>
      <c r="D69" s="10" t="s">
        <v>183</v>
      </c>
      <c r="E69" s="10" t="s">
        <v>223</v>
      </c>
      <c r="F69" s="11">
        <v>712.5</v>
      </c>
    </row>
    <row r="70" spans="1:6" x14ac:dyDescent="0.2">
      <c r="A70" s="10">
        <v>119900</v>
      </c>
      <c r="B70" s="10" t="str">
        <f>LOOKUP(A70,'Account Codes'!A:B)</f>
        <v>Stipends</v>
      </c>
      <c r="C70" s="10" t="s">
        <v>161</v>
      </c>
      <c r="D70" s="10" t="s">
        <v>183</v>
      </c>
      <c r="E70" s="10" t="s">
        <v>223</v>
      </c>
      <c r="F70" s="11">
        <v>712.5</v>
      </c>
    </row>
    <row r="71" spans="1:6" x14ac:dyDescent="0.2">
      <c r="A71" s="10">
        <v>119900</v>
      </c>
      <c r="B71" s="10" t="str">
        <f>LOOKUP(A71,'Account Codes'!A:B)</f>
        <v>Stipends</v>
      </c>
      <c r="C71" s="10" t="s">
        <v>162</v>
      </c>
      <c r="D71" s="10" t="s">
        <v>183</v>
      </c>
      <c r="E71" s="10" t="s">
        <v>223</v>
      </c>
      <c r="F71" s="11">
        <v>712.5</v>
      </c>
    </row>
    <row r="72" spans="1:6" x14ac:dyDescent="0.2">
      <c r="A72" s="10">
        <v>119900</v>
      </c>
      <c r="B72" s="10" t="str">
        <f>LOOKUP(A72,'Account Codes'!A:B)</f>
        <v>Stipends</v>
      </c>
      <c r="C72" s="10" t="s">
        <v>163</v>
      </c>
      <c r="D72" s="10" t="s">
        <v>183</v>
      </c>
      <c r="E72" s="10" t="s">
        <v>223</v>
      </c>
      <c r="F72" s="11">
        <v>712.5</v>
      </c>
    </row>
    <row r="73" spans="1:6" x14ac:dyDescent="0.2">
      <c r="A73" s="10">
        <v>119900</v>
      </c>
      <c r="B73" s="10" t="str">
        <f>LOOKUP(A73,'Account Codes'!A:B)</f>
        <v>Stipends</v>
      </c>
      <c r="C73" s="10" t="s">
        <v>164</v>
      </c>
      <c r="D73" s="10" t="s">
        <v>183</v>
      </c>
      <c r="E73" s="10" t="s">
        <v>223</v>
      </c>
      <c r="F73" s="11">
        <v>712.5</v>
      </c>
    </row>
    <row r="74" spans="1:6" x14ac:dyDescent="0.2">
      <c r="A74" s="10">
        <v>119900</v>
      </c>
      <c r="B74" s="10" t="str">
        <f>LOOKUP(A74,'Account Codes'!A:B)</f>
        <v>Stipends</v>
      </c>
      <c r="C74" s="10" t="s">
        <v>165</v>
      </c>
      <c r="D74" s="10" t="s">
        <v>183</v>
      </c>
      <c r="E74" s="10" t="s">
        <v>223</v>
      </c>
      <c r="F74" s="11">
        <v>475</v>
      </c>
    </row>
    <row r="75" spans="1:6" x14ac:dyDescent="0.2">
      <c r="A75" s="10">
        <v>119900</v>
      </c>
      <c r="B75" s="10" t="str">
        <f>LOOKUP(A75,'Account Codes'!A:B)</f>
        <v>Stipends</v>
      </c>
      <c r="C75" s="10" t="s">
        <v>166</v>
      </c>
      <c r="D75" s="10" t="s">
        <v>183</v>
      </c>
      <c r="E75" s="10" t="s">
        <v>223</v>
      </c>
      <c r="F75" s="11">
        <v>475</v>
      </c>
    </row>
    <row r="76" spans="1:6" x14ac:dyDescent="0.2">
      <c r="A76" s="10">
        <v>119900</v>
      </c>
      <c r="B76" s="10" t="str">
        <f>LOOKUP(A76,'Account Codes'!A:B)</f>
        <v>Stipends</v>
      </c>
      <c r="C76" s="10" t="s">
        <v>167</v>
      </c>
      <c r="D76" s="10" t="s">
        <v>183</v>
      </c>
      <c r="E76" s="10" t="s">
        <v>223</v>
      </c>
      <c r="F76" s="11">
        <v>475</v>
      </c>
    </row>
    <row r="77" spans="1:6" x14ac:dyDescent="0.2">
      <c r="A77" s="10">
        <v>119900</v>
      </c>
      <c r="B77" s="10" t="str">
        <f>LOOKUP(A77,'Account Codes'!A:B)</f>
        <v>Stipends</v>
      </c>
      <c r="C77" s="10" t="s">
        <v>168</v>
      </c>
      <c r="D77" s="10" t="s">
        <v>183</v>
      </c>
      <c r="E77" s="10" t="s">
        <v>223</v>
      </c>
      <c r="F77" s="11">
        <v>475</v>
      </c>
    </row>
    <row r="78" spans="1:6" x14ac:dyDescent="0.2">
      <c r="A78" s="10">
        <v>119900</v>
      </c>
      <c r="B78" s="10" t="str">
        <f>LOOKUP(A78,'Account Codes'!A:B)</f>
        <v>Stipends</v>
      </c>
      <c r="C78" s="10" t="s">
        <v>169</v>
      </c>
      <c r="D78" s="10" t="s">
        <v>183</v>
      </c>
      <c r="E78" s="10" t="s">
        <v>223</v>
      </c>
      <c r="F78" s="11">
        <v>475</v>
      </c>
    </row>
    <row r="79" spans="1:6" x14ac:dyDescent="0.2">
      <c r="A79" s="10">
        <v>119900</v>
      </c>
      <c r="B79" s="10" t="str">
        <f>LOOKUP(A79,'Account Codes'!A:B)</f>
        <v>Stipends</v>
      </c>
      <c r="C79" s="10" t="s">
        <v>170</v>
      </c>
      <c r="D79" s="10" t="s">
        <v>183</v>
      </c>
      <c r="E79" s="10" t="s">
        <v>223</v>
      </c>
      <c r="F79" s="11">
        <v>475</v>
      </c>
    </row>
    <row r="80" spans="1:6" x14ac:dyDescent="0.2">
      <c r="A80" s="10">
        <v>119900</v>
      </c>
      <c r="B80" s="10" t="str">
        <f>LOOKUP(A80,'Account Codes'!A:B)</f>
        <v>Stipends</v>
      </c>
      <c r="C80" s="10" t="s">
        <v>171</v>
      </c>
      <c r="D80" s="10" t="s">
        <v>183</v>
      </c>
      <c r="E80" s="10" t="s">
        <v>223</v>
      </c>
      <c r="F80" s="11">
        <v>475</v>
      </c>
    </row>
    <row r="81" spans="1:7" x14ac:dyDescent="0.2">
      <c r="A81" s="10">
        <v>119900</v>
      </c>
      <c r="B81" s="10" t="str">
        <f>LOOKUP(A81,'Account Codes'!A:B)</f>
        <v>Stipends</v>
      </c>
      <c r="C81" s="10" t="s">
        <v>172</v>
      </c>
      <c r="D81" s="10" t="s">
        <v>183</v>
      </c>
      <c r="E81" s="10" t="s">
        <v>223</v>
      </c>
      <c r="F81" s="11">
        <v>475</v>
      </c>
    </row>
    <row r="82" spans="1:7" x14ac:dyDescent="0.2">
      <c r="A82" s="10">
        <v>119900</v>
      </c>
      <c r="B82" s="10" t="str">
        <f>LOOKUP(A82,'Account Codes'!A:B)</f>
        <v>Stipends</v>
      </c>
      <c r="C82" s="10" t="s">
        <v>173</v>
      </c>
      <c r="D82" s="10" t="s">
        <v>183</v>
      </c>
      <c r="E82" s="10" t="s">
        <v>223</v>
      </c>
      <c r="F82" s="11">
        <v>475</v>
      </c>
    </row>
    <row r="83" spans="1:7" x14ac:dyDescent="0.2">
      <c r="A83" s="10">
        <v>119900</v>
      </c>
      <c r="B83" s="10" t="str">
        <f>LOOKUP(A83,'Account Codes'!A:B)</f>
        <v>Stipends</v>
      </c>
      <c r="C83" s="10" t="s">
        <v>174</v>
      </c>
      <c r="D83" s="10" t="s">
        <v>183</v>
      </c>
      <c r="E83" s="10" t="s">
        <v>223</v>
      </c>
      <c r="F83" s="11">
        <v>475</v>
      </c>
    </row>
    <row r="84" spans="1:7" x14ac:dyDescent="0.2">
      <c r="A84" s="10">
        <v>119900</v>
      </c>
      <c r="B84" s="10" t="str">
        <f>LOOKUP(A84,'Account Codes'!A:B)</f>
        <v>Stipends</v>
      </c>
      <c r="C84" s="10" t="s">
        <v>175</v>
      </c>
      <c r="D84" s="10" t="s">
        <v>183</v>
      </c>
      <c r="E84" s="10" t="s">
        <v>223</v>
      </c>
      <c r="F84" s="11">
        <v>475</v>
      </c>
    </row>
    <row r="85" spans="1:7" x14ac:dyDescent="0.2">
      <c r="A85" s="10">
        <v>119900</v>
      </c>
      <c r="B85" s="10" t="str">
        <f>LOOKUP(A85,'Account Codes'!A:B)</f>
        <v>Stipends</v>
      </c>
      <c r="C85" s="10" t="s">
        <v>176</v>
      </c>
      <c r="D85" s="10" t="s">
        <v>183</v>
      </c>
      <c r="E85" s="10" t="s">
        <v>223</v>
      </c>
      <c r="F85" s="11">
        <v>475</v>
      </c>
    </row>
    <row r="86" spans="1:7" x14ac:dyDescent="0.2">
      <c r="A86" s="10">
        <v>119900</v>
      </c>
      <c r="B86" s="10" t="str">
        <f>LOOKUP(A86,'Account Codes'!A:B)</f>
        <v>Stipends</v>
      </c>
      <c r="C86" s="10" t="s">
        <v>177</v>
      </c>
      <c r="D86" s="10" t="s">
        <v>183</v>
      </c>
      <c r="E86" s="10" t="s">
        <v>223</v>
      </c>
      <c r="F86" s="11">
        <v>475</v>
      </c>
    </row>
    <row r="87" spans="1:7" x14ac:dyDescent="0.2">
      <c r="A87" s="10">
        <v>119900</v>
      </c>
      <c r="B87" s="10" t="str">
        <f>LOOKUP(A87,'Account Codes'!A:B)</f>
        <v>Stipends</v>
      </c>
      <c r="C87" s="10" t="s">
        <v>178</v>
      </c>
      <c r="D87" s="10" t="s">
        <v>183</v>
      </c>
      <c r="E87" s="10" t="s">
        <v>223</v>
      </c>
      <c r="F87" s="11">
        <v>475</v>
      </c>
    </row>
    <row r="88" spans="1:7" x14ac:dyDescent="0.2">
      <c r="A88" s="10">
        <v>119900</v>
      </c>
      <c r="B88" s="10" t="str">
        <f>LOOKUP(A88,'Account Codes'!A:B)</f>
        <v>Stipends</v>
      </c>
      <c r="C88" s="10" t="s">
        <v>179</v>
      </c>
      <c r="D88" s="10" t="s">
        <v>183</v>
      </c>
      <c r="E88" s="10" t="s">
        <v>223</v>
      </c>
      <c r="F88" s="11">
        <v>475</v>
      </c>
    </row>
    <row r="89" spans="1:7" x14ac:dyDescent="0.2">
      <c r="A89" s="10">
        <v>119900</v>
      </c>
      <c r="B89" s="10" t="str">
        <f>LOOKUP(A89,'Account Codes'!A:B)</f>
        <v>Stipends</v>
      </c>
      <c r="C89" s="10" t="s">
        <v>180</v>
      </c>
      <c r="D89" s="10" t="s">
        <v>183</v>
      </c>
      <c r="E89" s="10" t="s">
        <v>223</v>
      </c>
      <c r="F89" s="11">
        <v>475</v>
      </c>
    </row>
    <row r="90" spans="1:7" x14ac:dyDescent="0.2">
      <c r="A90" s="10">
        <v>119900</v>
      </c>
      <c r="B90" s="10" t="str">
        <f>LOOKUP(A90,'Account Codes'!A:B)</f>
        <v>Stipends</v>
      </c>
      <c r="C90" s="10" t="s">
        <v>181</v>
      </c>
      <c r="D90" s="10" t="s">
        <v>183</v>
      </c>
      <c r="E90" s="10" t="s">
        <v>223</v>
      </c>
      <c r="F90" s="11">
        <v>475</v>
      </c>
    </row>
    <row r="91" spans="1:7" x14ac:dyDescent="0.2">
      <c r="A91" s="10">
        <v>119900</v>
      </c>
      <c r="B91" s="10" t="str">
        <f>LOOKUP(A91,'Account Codes'!A:B)</f>
        <v>Stipends</v>
      </c>
      <c r="C91" s="10" t="s">
        <v>182</v>
      </c>
      <c r="D91" s="10" t="s">
        <v>183</v>
      </c>
      <c r="E91" s="10" t="s">
        <v>223</v>
      </c>
      <c r="F91" s="11">
        <v>475</v>
      </c>
    </row>
    <row r="92" spans="1:7" x14ac:dyDescent="0.2">
      <c r="A92" s="10">
        <v>153400</v>
      </c>
      <c r="B92" s="10" t="str">
        <f>LOOKUP(A92,'Account Codes'!A:B)</f>
        <v>Equipment Rentals</v>
      </c>
      <c r="C92" s="10" t="s">
        <v>184</v>
      </c>
      <c r="D92" s="10" t="s">
        <v>225</v>
      </c>
      <c r="E92" s="10" t="s">
        <v>211</v>
      </c>
      <c r="F92" s="11">
        <v>33000</v>
      </c>
      <c r="G92" s="10" t="s">
        <v>226</v>
      </c>
    </row>
    <row r="93" spans="1:7" x14ac:dyDescent="0.2">
      <c r="A93" s="10">
        <v>153500</v>
      </c>
      <c r="B93" s="10" t="str">
        <f>LOOKUP(A93,'Account Codes'!A:B)</f>
        <v>Building Rental</v>
      </c>
      <c r="C93" s="10" t="s">
        <v>185</v>
      </c>
      <c r="D93" s="10" t="s">
        <v>102</v>
      </c>
      <c r="E93" s="10" t="s">
        <v>210</v>
      </c>
      <c r="F93" s="11">
        <v>5500</v>
      </c>
    </row>
    <row r="94" spans="1:7" x14ac:dyDescent="0.2">
      <c r="A94" s="10">
        <v>153500</v>
      </c>
      <c r="B94" s="10" t="str">
        <f>LOOKUP(A94,'Account Codes'!A:B)</f>
        <v>Building Rental</v>
      </c>
      <c r="C94" s="10" t="s">
        <v>202</v>
      </c>
      <c r="D94" s="10" t="s">
        <v>203</v>
      </c>
      <c r="E94" s="10" t="s">
        <v>210</v>
      </c>
      <c r="F94" s="11">
        <v>3200</v>
      </c>
    </row>
    <row r="95" spans="1:7" x14ac:dyDescent="0.2">
      <c r="A95" s="10">
        <v>221800</v>
      </c>
      <c r="B95" s="10" t="str">
        <f>LOOKUP(A95,'Account Codes'!A:B)</f>
        <v>Computer Software</v>
      </c>
      <c r="C95" s="10" t="s">
        <v>186</v>
      </c>
      <c r="D95" s="10" t="s">
        <v>144</v>
      </c>
      <c r="E95" s="10" t="s">
        <v>208</v>
      </c>
      <c r="F95" s="11">
        <v>500</v>
      </c>
    </row>
    <row r="96" spans="1:7" x14ac:dyDescent="0.2">
      <c r="A96" s="10">
        <v>153400</v>
      </c>
      <c r="B96" s="10" t="str">
        <f>LOOKUP(A96,'Account Codes'!A:B)</f>
        <v>Equipment Rentals</v>
      </c>
      <c r="C96" s="10" t="s">
        <v>187</v>
      </c>
      <c r="D96" s="10" t="s">
        <v>144</v>
      </c>
      <c r="E96" s="10" t="s">
        <v>210</v>
      </c>
      <c r="F96" s="11">
        <v>4500</v>
      </c>
    </row>
    <row r="97" spans="1:8" x14ac:dyDescent="0.2">
      <c r="A97" s="10">
        <v>11570</v>
      </c>
      <c r="B97" s="10" t="str">
        <f>LOOKUP(A97,'Account Codes'!A:B)</f>
        <v>Miscellaneous Revenue</v>
      </c>
      <c r="C97" s="10" t="s">
        <v>188</v>
      </c>
      <c r="D97" s="10" t="s">
        <v>189</v>
      </c>
      <c r="E97" s="10" t="s">
        <v>224</v>
      </c>
      <c r="F97" s="11">
        <v>-1500</v>
      </c>
    </row>
    <row r="98" spans="1:8" x14ac:dyDescent="0.2">
      <c r="A98" s="10">
        <v>11570</v>
      </c>
      <c r="B98" s="10" t="str">
        <f>LOOKUP(A98,'Account Codes'!A:B)</f>
        <v>Miscellaneous Revenue</v>
      </c>
      <c r="C98" s="10" t="s">
        <v>190</v>
      </c>
      <c r="D98" s="10" t="s">
        <v>144</v>
      </c>
      <c r="E98" s="10" t="s">
        <v>224</v>
      </c>
      <c r="F98" s="11">
        <v>-500</v>
      </c>
    </row>
    <row r="99" spans="1:8" x14ac:dyDescent="0.2">
      <c r="A99" s="10">
        <v>11570</v>
      </c>
      <c r="B99" s="10" t="str">
        <f>LOOKUP(A99,'Account Codes'!A:B)</f>
        <v>Miscellaneous Revenue</v>
      </c>
      <c r="C99" s="10" t="s">
        <v>191</v>
      </c>
      <c r="D99" s="10" t="s">
        <v>192</v>
      </c>
      <c r="E99" s="10" t="s">
        <v>224</v>
      </c>
      <c r="F99" s="11">
        <v>-544.79999999999995</v>
      </c>
    </row>
    <row r="100" spans="1:8" x14ac:dyDescent="0.2">
      <c r="A100" s="10">
        <v>11570</v>
      </c>
      <c r="B100" s="10" t="str">
        <f>LOOKUP(A100,'Account Codes'!A:B)</f>
        <v>Miscellaneous Revenue</v>
      </c>
      <c r="C100" s="10" t="s">
        <v>193</v>
      </c>
      <c r="D100" s="10" t="s">
        <v>194</v>
      </c>
      <c r="E100" s="10" t="s">
        <v>224</v>
      </c>
      <c r="F100" s="11">
        <v>-1500</v>
      </c>
      <c r="G100" s="10" t="s">
        <v>227</v>
      </c>
    </row>
    <row r="101" spans="1:8" x14ac:dyDescent="0.2">
      <c r="A101" s="10">
        <v>11710</v>
      </c>
      <c r="B101" s="10" t="str">
        <f>LOOKUP(A101,'Account Codes'!A:B)</f>
        <v>Ticket Sales</v>
      </c>
      <c r="C101" s="10" t="s">
        <v>195</v>
      </c>
      <c r="D101" s="10" t="s">
        <v>121</v>
      </c>
      <c r="E101" s="10" t="s">
        <v>224</v>
      </c>
      <c r="F101" s="11">
        <v>-30000</v>
      </c>
    </row>
    <row r="102" spans="1:8" x14ac:dyDescent="0.2">
      <c r="A102" s="10">
        <v>11710</v>
      </c>
      <c r="B102" s="10" t="str">
        <f>LOOKUP(A102,'Account Codes'!A:B)</f>
        <v>Ticket Sales</v>
      </c>
      <c r="C102" s="10" t="s">
        <v>206</v>
      </c>
      <c r="D102" s="10" t="s">
        <v>122</v>
      </c>
      <c r="E102" s="10" t="s">
        <v>224</v>
      </c>
      <c r="F102" s="11">
        <v>-6000</v>
      </c>
    </row>
    <row r="103" spans="1:8" x14ac:dyDescent="0.2">
      <c r="A103" s="10">
        <v>11710</v>
      </c>
      <c r="B103" s="10" t="str">
        <f>LOOKUP(A103,'Account Codes'!A:B)</f>
        <v>Ticket Sales</v>
      </c>
      <c r="C103" s="10" t="s">
        <v>196</v>
      </c>
      <c r="D103" s="10" t="s">
        <v>198</v>
      </c>
      <c r="E103" s="10" t="s">
        <v>224</v>
      </c>
      <c r="F103" s="11">
        <v>-1500</v>
      </c>
    </row>
    <row r="104" spans="1:8" x14ac:dyDescent="0.2">
      <c r="A104" s="10">
        <v>11710</v>
      </c>
      <c r="B104" s="10" t="str">
        <f>LOOKUP(A104,'Account Codes'!A:B)</f>
        <v>Ticket Sales</v>
      </c>
      <c r="C104" s="10" t="s">
        <v>197</v>
      </c>
      <c r="D104" s="10" t="s">
        <v>199</v>
      </c>
      <c r="E104" s="10" t="s">
        <v>224</v>
      </c>
      <c r="F104" s="11">
        <v>-26400</v>
      </c>
      <c r="H104" s="19">
        <f>SUM(F2:F96)</f>
        <v>349216</v>
      </c>
    </row>
    <row r="105" spans="1:8" x14ac:dyDescent="0.2">
      <c r="A105" s="10">
        <v>10600</v>
      </c>
      <c r="B105" s="10" t="str">
        <f>LOOKUP(A105,'Account Codes'!A:B)</f>
        <v>Student Fees</v>
      </c>
      <c r="C105" s="10" t="s">
        <v>56</v>
      </c>
      <c r="D105" s="10" t="s">
        <v>207</v>
      </c>
      <c r="E105" s="10" t="s">
        <v>56</v>
      </c>
      <c r="F105" s="11">
        <v>-281271.2</v>
      </c>
    </row>
    <row r="106" spans="1:8" x14ac:dyDescent="0.2">
      <c r="F106" s="11">
        <f>SUM(F2:F105)</f>
        <v>0</v>
      </c>
    </row>
  </sheetData>
  <pageMargins left="0.75" right="0.75" top="1" bottom="1" header="0.5" footer="0.5"/>
  <pageSetup orientation="portrait" horizontalDpi="4294967292" verticalDpi="4294967292"/>
  <legacy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Account Codes</vt:lpstr>
      <vt:lpstr>account code pivot</vt:lpstr>
      <vt:lpstr>Pivot table</vt:lpstr>
      <vt:lpstr>FY20 Budget</vt:lpstr>
    </vt:vector>
  </TitlesOfParts>
  <Company>James Madison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Paula Lam</dc:creator>
  <cp:lastModifiedBy>Microsoft Office User</cp:lastModifiedBy>
  <cp:lastPrinted>2018-03-15T20:02:23Z</cp:lastPrinted>
  <dcterms:created xsi:type="dcterms:W3CDTF">2017-01-20T16:42:08Z</dcterms:created>
  <dcterms:modified xsi:type="dcterms:W3CDTF">2019-04-02T19:00:48Z</dcterms:modified>
</cp:coreProperties>
</file>