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2"/>
  <workbookPr showInkAnnotation="0" autoCompressPictures="0"/>
  <mc:AlternateContent xmlns:mc="http://schemas.openxmlformats.org/markup-compatibility/2006">
    <mc:Choice Requires="x15">
      <x15ac:absPath xmlns:x15ac="http://schemas.microsoft.com/office/spreadsheetml/2010/11/ac" url="/Volumes/data1/SA/UU/UU-Common/Budget/FY19 FEB Budgets/"/>
    </mc:Choice>
  </mc:AlternateContent>
  <xr:revisionPtr revIDLastSave="0" documentId="13_ncr:1_{3C4BECA2-762D-3C43-80A7-20CAA86D91DC}" xr6:coauthVersionLast="36" xr6:coauthVersionMax="36" xr10:uidLastSave="{00000000-0000-0000-0000-000000000000}"/>
  <bookViews>
    <workbookView xWindow="-35620" yWindow="-940" windowWidth="33220" windowHeight="18800" tabRatio="500" activeTab="3" xr2:uid="{00000000-000D-0000-FFFF-FFFF00000000}"/>
  </bookViews>
  <sheets>
    <sheet name="Instructions" sheetId="1" r:id="rId1"/>
    <sheet name="Account Codes" sheetId="2" r:id="rId2"/>
    <sheet name="FY19 Pivot Table" sheetId="12" r:id="rId3"/>
    <sheet name="account code pivot" sheetId="13" r:id="rId4"/>
    <sheet name="FY20 Budget" sheetId="3" r:id="rId5"/>
  </sheets>
  <calcPr calcId="181029"/>
  <pivotCaches>
    <pivotCache cacheId="131" r:id="rId6"/>
  </pivotCaches>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F47" i="3" l="1"/>
  <c r="H104" i="3"/>
  <c r="H10" i="3"/>
  <c r="B52" i="3"/>
  <c r="B51" i="3"/>
  <c r="B53" i="3"/>
  <c r="B54" i="3"/>
  <c r="B105" i="3"/>
  <c r="B104" i="3"/>
  <c r="B92" i="3"/>
  <c r="B93" i="3"/>
  <c r="B94" i="3"/>
  <c r="B95" i="3"/>
  <c r="B96" i="3"/>
  <c r="B97" i="3"/>
  <c r="B98" i="3"/>
  <c r="B99" i="3"/>
  <c r="B100" i="3"/>
  <c r="B101" i="3"/>
  <c r="B102" i="3"/>
  <c r="B103"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61" i="3"/>
  <c r="B34" i="3"/>
  <c r="B20" i="3"/>
  <c r="B3" i="3"/>
  <c r="B4" i="3"/>
  <c r="B5" i="3"/>
  <c r="B6" i="3"/>
  <c r="B7" i="3"/>
  <c r="B8" i="3"/>
  <c r="B9" i="3"/>
  <c r="B10" i="3"/>
  <c r="B11" i="3"/>
  <c r="B12" i="3"/>
  <c r="B13" i="3"/>
  <c r="B14" i="3"/>
  <c r="B15" i="3"/>
  <c r="B16" i="3"/>
  <c r="B17" i="3"/>
  <c r="B18" i="3"/>
  <c r="B19" i="3"/>
  <c r="B21" i="3"/>
  <c r="B22" i="3"/>
  <c r="B23" i="3"/>
  <c r="B24" i="3"/>
  <c r="B25" i="3"/>
  <c r="B26" i="3"/>
  <c r="B27" i="3"/>
  <c r="B28" i="3"/>
  <c r="B29" i="3"/>
  <c r="B30" i="3"/>
  <c r="B31" i="3"/>
  <c r="B32" i="3"/>
  <c r="B33" i="3"/>
  <c r="B35" i="3"/>
  <c r="B36" i="3"/>
  <c r="B37" i="3"/>
  <c r="B38" i="3"/>
  <c r="B39" i="3"/>
  <c r="B40" i="3"/>
  <c r="B41" i="3"/>
  <c r="B42" i="3"/>
  <c r="B43" i="3"/>
  <c r="B44" i="3"/>
  <c r="B45" i="3"/>
  <c r="B46" i="3"/>
  <c r="B47" i="3"/>
  <c r="B48" i="3"/>
  <c r="B49" i="3"/>
  <c r="B50" i="3"/>
  <c r="B55" i="3"/>
  <c r="B56" i="3"/>
  <c r="B57" i="3"/>
  <c r="B58" i="3"/>
  <c r="B59" i="3"/>
  <c r="B60" i="3"/>
  <c r="B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Paula Lam</author>
  </authors>
  <commentList>
    <comment ref="B24" authorId="0" shapeId="0" xr:uid="{00000000-0006-0000-0100-000001000000}">
      <text>
        <r>
          <rPr>
            <b/>
            <sz val="9"/>
            <color indexed="81"/>
            <rFont val="Calibri"/>
            <family val="2"/>
          </rPr>
          <t>Paula Lam:</t>
        </r>
        <r>
          <rPr>
            <sz val="9"/>
            <color indexed="81"/>
            <rFont val="Calibri"/>
            <family val="2"/>
          </rPr>
          <t xml:space="preserve">
Must be purchased from The Supply Room.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Kyle Epping</author>
  </authors>
  <commentList>
    <comment ref="G14" authorId="0" shapeId="0" xr:uid="{00000000-0006-0000-0200-000001000000}">
      <text>
        <r>
          <rPr>
            <b/>
            <sz val="10"/>
            <color rgb="FF000000"/>
            <rFont val="Calibri"/>
            <family val="2"/>
          </rPr>
          <t xml:space="preserve">This year we will do 22 movies this will be 11 in the fall and spring.  The typical cost for shipping is 146 therefore the total is shown.   
</t>
        </r>
      </text>
    </comment>
    <comment ref="G36" authorId="1" shapeId="0" xr:uid="{A03B2158-C3D1-4DE7-9CDD-9574DEA86806}">
      <text>
        <r>
          <rPr>
            <b/>
            <sz val="9"/>
            <color rgb="FF000000"/>
            <rFont val="Tahoma"/>
            <family val="2"/>
          </rPr>
          <t>Kyle Epping:</t>
        </r>
        <r>
          <rPr>
            <sz val="9"/>
            <color rgb="FF000000"/>
            <rFont val="Tahoma"/>
            <family val="2"/>
          </rPr>
          <t xml:space="preserve">
</t>
        </r>
        <r>
          <rPr>
            <sz val="9"/>
            <color rgb="FF000000"/>
            <rFont val="Tahoma"/>
            <family val="2"/>
          </rPr>
          <t xml:space="preserve">Six Comdeians will come to TDU.  </t>
        </r>
      </text>
    </comment>
    <comment ref="G37" authorId="1" shapeId="0" xr:uid="{E7B9E5FF-D186-42FA-BA09-0E11C7CCC8DB}">
      <text>
        <r>
          <rPr>
            <b/>
            <sz val="9"/>
            <color rgb="FF000000"/>
            <rFont val="Tahoma"/>
            <family val="2"/>
          </rPr>
          <t>Kyle Epping:</t>
        </r>
        <r>
          <rPr>
            <sz val="9"/>
            <color rgb="FF000000"/>
            <rFont val="Tahoma"/>
            <family val="2"/>
          </rPr>
          <t xml:space="preserve">
</t>
        </r>
        <r>
          <rPr>
            <sz val="9"/>
            <color rgb="FF000000"/>
            <rFont val="Tahoma"/>
            <family val="2"/>
          </rPr>
          <t>special Events will have 20 events at 1000 dollars each.  Based off revenue for the fall a spring comedian might happen just based off revenue for the fall</t>
        </r>
      </text>
    </comment>
    <comment ref="G38" authorId="1" shapeId="0" xr:uid="{653A2E00-5882-4BD8-895B-69B6EE7B6011}">
      <text>
        <r>
          <rPr>
            <b/>
            <sz val="9"/>
            <color rgb="FF000000"/>
            <rFont val="Tahoma"/>
            <family val="2"/>
          </rPr>
          <t>Kyle Epping:</t>
        </r>
        <r>
          <rPr>
            <sz val="9"/>
            <color rgb="FF000000"/>
            <rFont val="Tahoma"/>
            <family val="2"/>
          </rPr>
          <t xml:space="preserve">
</t>
        </r>
        <r>
          <rPr>
            <sz val="9"/>
            <color rgb="FF000000"/>
            <rFont val="Tahoma"/>
            <family val="2"/>
          </rPr>
          <t>Due to decreases in revenue Spot will have 5 shows in the year (That are paid for)</t>
        </r>
      </text>
    </comment>
    <comment ref="G99" authorId="1" shapeId="0" xr:uid="{C436AB7F-706C-4433-BABE-7FCF0E380B34}">
      <text>
        <r>
          <rPr>
            <b/>
            <sz val="9"/>
            <color indexed="81"/>
            <rFont val="Tahoma"/>
            <family val="2"/>
          </rPr>
          <t>Kyle Epping:</t>
        </r>
        <r>
          <rPr>
            <sz val="9"/>
            <color indexed="81"/>
            <rFont val="Tahoma"/>
            <family val="2"/>
          </rPr>
          <t xml:space="preserve">
So in years past UPB has not come close to hitting its revnue number therfore we are planning with ACTUAL, ATTAINABLE values for this upcoming year.  This will help us stay within our budget for the upcoming year</t>
        </r>
      </text>
    </comment>
  </commentList>
</comments>
</file>

<file path=xl/sharedStrings.xml><?xml version="1.0" encoding="utf-8"?>
<sst xmlns="http://schemas.openxmlformats.org/spreadsheetml/2006/main" count="661" uniqueCount="231">
  <si>
    <t>Media Services</t>
  </si>
  <si>
    <t>Account Code</t>
  </si>
  <si>
    <t>Title</t>
  </si>
  <si>
    <t>Description</t>
  </si>
  <si>
    <t>Postal Services</t>
  </si>
  <si>
    <t>Includes expneses for services provided to distributemail and packages by the US Postal Service through the JMU Post Office</t>
  </si>
  <si>
    <t>Printing Services</t>
  </si>
  <si>
    <t>Includes expenses for printing, collating and binding (Also includes, photocopies, brochures, posters, and printed letters)</t>
  </si>
  <si>
    <t>Telecom</t>
  </si>
  <si>
    <t>Phone lines (D-Term line is $45 each plus long distance)</t>
  </si>
  <si>
    <t>Inbound Freight</t>
  </si>
  <si>
    <t>All shipping charges (i.e. shipping movies, shipping for supplies, and other delivery charges)</t>
  </si>
  <si>
    <t>Organization Memberships</t>
  </si>
  <si>
    <t>Membership to national organizations</t>
  </si>
  <si>
    <t>Publication Subcriptions</t>
  </si>
  <si>
    <t>Subcription to professional or technical publications</t>
  </si>
  <si>
    <t>Personal Vehicle</t>
  </si>
  <si>
    <t>Use of vehicle for business purposees</t>
  </si>
  <si>
    <t>Commercial Air</t>
  </si>
  <si>
    <t>State Vechile</t>
  </si>
  <si>
    <t>Use of state vehicle</t>
  </si>
  <si>
    <t>Flight charges</t>
  </si>
  <si>
    <t>Regisration and Lodging</t>
  </si>
  <si>
    <t>Registration for conferences and lodging for conference</t>
  </si>
  <si>
    <t>Travel Meals</t>
  </si>
  <si>
    <t>Food during conferences at perdiem rates</t>
  </si>
  <si>
    <t>Food &amp; Dietary Services</t>
  </si>
  <si>
    <t>Public Information &amp; Public Relations</t>
  </si>
  <si>
    <t>Apparel supplies</t>
  </si>
  <si>
    <t>All clothing purchases - must be approved prior to purchase.</t>
  </si>
  <si>
    <t xml:space="preserve"> Also includes fees for speakers, artists, and performers.</t>
  </si>
  <si>
    <t>Office Supplies</t>
  </si>
  <si>
    <t>MUST BE PURCHASED FROM THE SUPPLY ROOM</t>
  </si>
  <si>
    <t>Sationary</t>
  </si>
  <si>
    <t>Envelopes, letterhead, business cards.</t>
  </si>
  <si>
    <t>Photographic Supplies</t>
  </si>
  <si>
    <t>Photo supplies</t>
  </si>
  <si>
    <t>Food/Dietary Supplies</t>
  </si>
  <si>
    <t>Food and dietary items in house - i.e. Popcorn purchased for use at Grafton</t>
  </si>
  <si>
    <t>Recreational Supplies</t>
  </si>
  <si>
    <t>Outdoor recreational supplies</t>
  </si>
  <si>
    <t>Promotional Supplies</t>
  </si>
  <si>
    <t>Premiums</t>
  </si>
  <si>
    <t>Stipends</t>
  </si>
  <si>
    <t>Stipends for leadership positions wihtin organizations</t>
  </si>
  <si>
    <t>Equipment Rentals</t>
  </si>
  <si>
    <t>Building Rental</t>
  </si>
  <si>
    <t>Miscellaneous Revenue</t>
  </si>
  <si>
    <r>
      <t xml:space="preserve">Renting a facility on or off campus - </t>
    </r>
    <r>
      <rPr>
        <b/>
        <sz val="12"/>
        <color theme="1"/>
        <rFont val="Calibri"/>
        <family val="2"/>
        <scheme val="minor"/>
      </rPr>
      <t>Off campus rentals must be approved by Procurement prior to renting</t>
    </r>
    <r>
      <rPr>
        <sz val="12"/>
        <color theme="1"/>
        <rFont val="Calibri"/>
        <family val="2"/>
        <scheme val="minor"/>
      </rPr>
      <t>.</t>
    </r>
  </si>
  <si>
    <r>
      <t xml:space="preserve">Promotional supplies must be approved prior to purchase.  </t>
    </r>
    <r>
      <rPr>
        <b/>
        <sz val="12"/>
        <color theme="1"/>
        <rFont val="Calibri"/>
        <family val="2"/>
        <scheme val="minor"/>
      </rPr>
      <t>The value must be less than $10 per item.</t>
    </r>
  </si>
  <si>
    <r>
      <t xml:space="preserve">Awards and prizes - </t>
    </r>
    <r>
      <rPr>
        <b/>
        <sz val="12"/>
        <color theme="1"/>
        <rFont val="Calibri"/>
        <family val="2"/>
        <scheme val="minor"/>
      </rPr>
      <t>must be approved prior to purchase.</t>
    </r>
  </si>
  <si>
    <r>
      <t>Includes expenses for services provided to advertise by magazine, newpaper, periodical, radio, television, or other media.  Includes advertising in Breeze.</t>
    </r>
    <r>
      <rPr>
        <b/>
        <sz val="12"/>
        <color theme="1"/>
        <rFont val="Calibri"/>
        <family val="2"/>
        <scheme val="minor"/>
      </rPr>
      <t xml:space="preserve"> Must be approved prior to placement.</t>
    </r>
  </si>
  <si>
    <r>
      <rPr>
        <sz val="12"/>
        <color theme="1"/>
        <rFont val="Calibri"/>
        <family val="2"/>
        <scheme val="minor"/>
      </rPr>
      <t>Dues and other miscellaneous collections</t>
    </r>
    <r>
      <rPr>
        <b/>
        <sz val="12"/>
        <color theme="1"/>
        <rFont val="Calibri"/>
        <family val="2"/>
        <scheme val="minor"/>
      </rPr>
      <t>.  Must be approved prior to collection.</t>
    </r>
  </si>
  <si>
    <t>Ticket Sales</t>
  </si>
  <si>
    <t>All ticket sale revenue</t>
  </si>
  <si>
    <t>Student Fees</t>
  </si>
  <si>
    <t>SGA Allocation</t>
  </si>
  <si>
    <t>Architectural Services</t>
  </si>
  <si>
    <t>Stage rental</t>
  </si>
  <si>
    <t>Laundry and Linen</t>
  </si>
  <si>
    <t>Rental of linen per contractual agreement</t>
  </si>
  <si>
    <t>Computer Software</t>
  </si>
  <si>
    <t>Software purchases</t>
  </si>
  <si>
    <t>Expense for renting equipment (i.e. film rental, copier renta, stage rentall)</t>
  </si>
  <si>
    <t>Hardware maintenance</t>
  </si>
  <si>
    <t>Software maintenance</t>
  </si>
  <si>
    <t>Computer Hardware Maintenance</t>
  </si>
  <si>
    <t>Computer Software Maintenance</t>
  </si>
  <si>
    <t>Event/Committee</t>
  </si>
  <si>
    <t>Amount</t>
  </si>
  <si>
    <t>Cost Breakdown</t>
  </si>
  <si>
    <t>600 copies</t>
  </si>
  <si>
    <t>(blank)</t>
  </si>
  <si>
    <t>Grand Total</t>
  </si>
  <si>
    <t>Row Labels</t>
  </si>
  <si>
    <t>Sum of Amount</t>
  </si>
  <si>
    <r>
      <t>Include food for artists, contractual agreements, JMU catering, and any other food purchase for consumption during the course of business.</t>
    </r>
    <r>
      <rPr>
        <b/>
        <sz val="12"/>
        <color theme="1"/>
        <rFont val="Calibri"/>
        <family val="2"/>
        <scheme val="minor"/>
      </rPr>
      <t xml:space="preserve"> Must be purchased from ARAMARK unless permission has been granted.</t>
    </r>
  </si>
  <si>
    <t>Daily Mail</t>
  </si>
  <si>
    <t>100 pieces</t>
  </si>
  <si>
    <t>Musical Events</t>
  </si>
  <si>
    <t>10 pieces</t>
  </si>
  <si>
    <t>Film Events</t>
  </si>
  <si>
    <t>UPS</t>
  </si>
  <si>
    <t>Monthly Calendar of Events</t>
  </si>
  <si>
    <t>Copier Charges</t>
  </si>
  <si>
    <t>Musical Events Flyers/handbills</t>
  </si>
  <si>
    <t>Special Events Flyers/handbills</t>
  </si>
  <si>
    <t>Film Events Tickets</t>
  </si>
  <si>
    <t>Spotlight Sounds flyers/handbills</t>
  </si>
  <si>
    <t>Movie Pass Printing</t>
  </si>
  <si>
    <t>7500 copies</t>
  </si>
  <si>
    <t>10000 copies</t>
  </si>
  <si>
    <t>5000 copies</t>
  </si>
  <si>
    <t>3000 copies</t>
  </si>
  <si>
    <t>500 copies</t>
  </si>
  <si>
    <t>200 copies</t>
  </si>
  <si>
    <t>x86217 phone line</t>
  </si>
  <si>
    <t>1 phone</t>
  </si>
  <si>
    <t>Inbouhgt Freight for Movies</t>
  </si>
  <si>
    <t>NACA membership</t>
  </si>
  <si>
    <t>1 membership</t>
  </si>
  <si>
    <t>Stage rental Fee-- building permit fee</t>
  </si>
  <si>
    <t>1 event</t>
  </si>
  <si>
    <t>Daniels-- Wristbands</t>
  </si>
  <si>
    <t>Specials Events</t>
  </si>
  <si>
    <t>Special Events Small Artists only</t>
  </si>
  <si>
    <t>Fall Training</t>
  </si>
  <si>
    <t>Spring Banquet</t>
  </si>
  <si>
    <t>Film Committee</t>
  </si>
  <si>
    <t>Center stage committee</t>
  </si>
  <si>
    <t>Spirit and Traditions committee</t>
  </si>
  <si>
    <t>Spotlight committee</t>
  </si>
  <si>
    <t>speical Events committee</t>
  </si>
  <si>
    <t>marketing staff</t>
  </si>
  <si>
    <t>Crazy commons</t>
  </si>
  <si>
    <t>200 people</t>
  </si>
  <si>
    <t>40 people</t>
  </si>
  <si>
    <t>1 Major concert Events-- agent, sound, lights, security, hotels</t>
  </si>
  <si>
    <t>Traditional &amp; Novelty Events</t>
  </si>
  <si>
    <t>Special Events</t>
  </si>
  <si>
    <t>Spotlight Sounds Artists &amp; Events</t>
  </si>
  <si>
    <t>3000 people</t>
  </si>
  <si>
    <t>800 people</t>
  </si>
  <si>
    <t>10400 people</t>
  </si>
  <si>
    <t>Special Events Speakers</t>
  </si>
  <si>
    <t>NACA state Vehicle</t>
  </si>
  <si>
    <t xml:space="preserve">NACA Meals </t>
  </si>
  <si>
    <t>Fall Exec Retreat</t>
  </si>
  <si>
    <t>NACA Registration</t>
  </si>
  <si>
    <t>NACA lodging</t>
  </si>
  <si>
    <t>Artist lodging</t>
  </si>
  <si>
    <t>Exec Polos (uniforms)</t>
  </si>
  <si>
    <t>16 polos</t>
  </si>
  <si>
    <t>Volunteer Staff Shirts</t>
  </si>
  <si>
    <t>135 shirts</t>
  </si>
  <si>
    <t>Printer Paper</t>
  </si>
  <si>
    <t>5 units</t>
  </si>
  <si>
    <t>Executive council supplies</t>
  </si>
  <si>
    <t>Various Office Incidentals</t>
  </si>
  <si>
    <t>Advertising Supplies</t>
  </si>
  <si>
    <t>Music Supplies</t>
  </si>
  <si>
    <t>Archival Supplies</t>
  </si>
  <si>
    <t>Ink Jet Cartridges</t>
  </si>
  <si>
    <t>Thank You Cards</t>
  </si>
  <si>
    <t>1 unit</t>
  </si>
  <si>
    <t xml:space="preserve">1 unit </t>
  </si>
  <si>
    <t>Popcorn</t>
  </si>
  <si>
    <t>46 units</t>
  </si>
  <si>
    <t>popcorn cups</t>
  </si>
  <si>
    <t>7 units</t>
  </si>
  <si>
    <t>Major Musical Events</t>
  </si>
  <si>
    <t>2 units</t>
  </si>
  <si>
    <t>Minor Musical Events</t>
  </si>
  <si>
    <t>plaques and Awards-- Directors</t>
  </si>
  <si>
    <t>Plaques and awards-- volunteers</t>
  </si>
  <si>
    <t>President Fall stipend</t>
  </si>
  <si>
    <t>President Spring stipend</t>
  </si>
  <si>
    <t>Finance director fall stipend</t>
  </si>
  <si>
    <t>Finance director Spring stipend</t>
  </si>
  <si>
    <t>VP programming Fall stipend</t>
  </si>
  <si>
    <t>VP programming Spring stipend</t>
  </si>
  <si>
    <t>VP marketing and communications fall stipend</t>
  </si>
  <si>
    <t>VP marketing and communications Spring stipend</t>
  </si>
  <si>
    <t>VP membership and retention fall stipend</t>
  </si>
  <si>
    <t>VP membership and retention Spring stipend</t>
  </si>
  <si>
    <t>film fall stipend</t>
  </si>
  <si>
    <t>film  Spring stipend</t>
  </si>
  <si>
    <t>center stage fall stipend</t>
  </si>
  <si>
    <t>center stage Spring stipend</t>
  </si>
  <si>
    <t>Spirit and Tradition fall stipend</t>
  </si>
  <si>
    <t>Spirit and Tradition Spring stipend</t>
  </si>
  <si>
    <t>Spotlgiht sounds fall stipend</t>
  </si>
  <si>
    <t>Spotlgiht sounds Spring stipend</t>
  </si>
  <si>
    <t>Special Events fall stipend</t>
  </si>
  <si>
    <t>Special Events Spring stipend</t>
  </si>
  <si>
    <t xml:space="preserve">Executive Assistant fall stipend </t>
  </si>
  <si>
    <t>Executive Assistant Spring stipend</t>
  </si>
  <si>
    <t>Creative director fall stipend</t>
  </si>
  <si>
    <t>Creative director Spring stipend</t>
  </si>
  <si>
    <t>Interactive promotions director fall stipend</t>
  </si>
  <si>
    <t>Interactive promotions director Spring stipend</t>
  </si>
  <si>
    <t>Graphone design director fall stipend</t>
  </si>
  <si>
    <t>Graphone design director Spring stipend</t>
  </si>
  <si>
    <t>1 stipend</t>
  </si>
  <si>
    <t>Movies</t>
  </si>
  <si>
    <t>Convo center-- 1 major musical event</t>
  </si>
  <si>
    <t>ADP maintenance</t>
  </si>
  <si>
    <t>Stage Rental</t>
  </si>
  <si>
    <t>popcorn</t>
  </si>
  <si>
    <t>1500 units</t>
  </si>
  <si>
    <t>Musical Merchanise</t>
  </si>
  <si>
    <t>Grafton slides</t>
  </si>
  <si>
    <t>50 slides</t>
  </si>
  <si>
    <t>dues</t>
  </si>
  <si>
    <t>150 members</t>
  </si>
  <si>
    <t>1 major musical event</t>
  </si>
  <si>
    <t>bus trip</t>
  </si>
  <si>
    <t>Wed, Thurs, Fri, Sat Movies</t>
  </si>
  <si>
    <t>600 people</t>
  </si>
  <si>
    <t>118 people</t>
  </si>
  <si>
    <t>232 shows x 75 people</t>
  </si>
  <si>
    <t>Read Me</t>
  </si>
  <si>
    <t>1 minor concert Events-- agent, sound, lights, security, hotels</t>
  </si>
  <si>
    <t>wilson hall-- 2-3 minor musical/artists&amp; culture events</t>
  </si>
  <si>
    <t>2-3 events</t>
  </si>
  <si>
    <t>= reallocated change</t>
  </si>
  <si>
    <t>= cut and reallocated</t>
  </si>
  <si>
    <t>1 minor musical event</t>
  </si>
  <si>
    <t>yearly distribution</t>
  </si>
  <si>
    <t>Administrative</t>
  </si>
  <si>
    <t>Marketing</t>
  </si>
  <si>
    <t>Center Stage</t>
  </si>
  <si>
    <t>Film</t>
  </si>
  <si>
    <t>Spotlight Sounds</t>
  </si>
  <si>
    <t>Membership</t>
  </si>
  <si>
    <t>Daniels-- event promtion materials</t>
  </si>
  <si>
    <t>Spring Retreat</t>
  </si>
  <si>
    <t>Day trip for member development</t>
  </si>
  <si>
    <t>Training of the new members</t>
  </si>
  <si>
    <t>Spirit and Traditions</t>
  </si>
  <si>
    <t>1787 Orientation</t>
  </si>
  <si>
    <t>Travel</t>
  </si>
  <si>
    <t>PBJ (Conference)</t>
  </si>
  <si>
    <t>Filters and ads to social media</t>
  </si>
  <si>
    <t>Stipend</t>
  </si>
  <si>
    <t>Revenue</t>
  </si>
  <si>
    <t xml:space="preserve">22 Movies </t>
  </si>
  <si>
    <t xml:space="preserve">Read Me </t>
  </si>
  <si>
    <t>Read Me for this section</t>
  </si>
  <si>
    <t>1 special events</t>
  </si>
  <si>
    <t>University Program 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</si>
</sst>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00"/>
  </numFmts>
  <fonts count="13" x14ac:knownFonts="1">
    <font>
      <sz val="12"/>
      <color theme="1"/>
      <name val="Calibri"/>
      <family val="2"/>
      <scheme val="minor"/>
    </font>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9"/>
      <color indexed="81"/>
      <name val="Calibri"/>
      <family val="2"/>
    </font>
    <font>
      <b/>
      <sz val="9"/>
      <color indexed="81"/>
      <name val="Calibri"/>
      <family val="2"/>
    </font>
    <font>
      <sz val="12"/>
      <name val="Calibri"/>
      <family val="2"/>
      <scheme val="minor"/>
    </font>
    <font>
      <sz val="9"/>
      <color indexed="81"/>
      <name val="Tahoma"/>
      <family val="2"/>
    </font>
    <font>
      <b/>
      <sz val="9"/>
      <color indexed="81"/>
      <name val="Tahoma"/>
      <family val="2"/>
    </font>
    <font>
      <b/>
      <sz val="9"/>
      <color rgb="FF000000"/>
      <name val="Tahoma"/>
      <family val="2"/>
    </font>
    <font>
      <sz val="9"/>
      <color rgb="FF000000"/>
      <name val="Tahoma"/>
      <family val="2"/>
    </font>
    <font>
      <b/>
      <sz val="10"/>
      <color rgb="FF000000"/>
      <name val="Calibri"/>
      <family val="2"/>
    </font>
  </fonts>
  <fills count="9">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8">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30">
    <xf numFmtId="0" fontId="0" fillId="0" borderId="0" xfId="0"/>
    <xf numFmtId="0" fontId="2" fillId="0" borderId="0" xfId="0" applyFont="1"/>
    <xf numFmtId="0" fontId="0" fillId="0" borderId="0" xfId="0" applyFont="1"/>
    <xf numFmtId="164" fontId="2" fillId="0" borderId="0" xfId="1" applyFont="1"/>
    <xf numFmtId="164" fontId="0" fillId="0" borderId="0" xfId="1" applyFont="1"/>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Alignment="1">
      <alignment horizontal="left" indent="2"/>
    </xf>
    <xf numFmtId="0" fontId="0" fillId="0" borderId="0" xfId="0" applyAlignment="1">
      <alignment horizontal="left" indent="3"/>
    </xf>
    <xf numFmtId="0" fontId="2" fillId="2" borderId="0" xfId="0" applyFont="1" applyFill="1"/>
    <xf numFmtId="0" fontId="0" fillId="2" borderId="0" xfId="0" applyFill="1"/>
    <xf numFmtId="0" fontId="0" fillId="3" borderId="0" xfId="0" applyFill="1"/>
    <xf numFmtId="164" fontId="0" fillId="3" borderId="0" xfId="1" applyFont="1" applyFill="1"/>
    <xf numFmtId="0" fontId="0" fillId="5" borderId="0" xfId="0" applyFill="1"/>
    <xf numFmtId="0" fontId="2" fillId="6" borderId="0" xfId="0" applyFont="1" applyFill="1"/>
    <xf numFmtId="0" fontId="0" fillId="4" borderId="0" xfId="0" applyFont="1" applyFill="1"/>
    <xf numFmtId="0" fontId="2" fillId="0" borderId="0" xfId="0" quotePrefix="1" applyFont="1"/>
    <xf numFmtId="0" fontId="0" fillId="0" borderId="0" xfId="0" applyFill="1"/>
    <xf numFmtId="164" fontId="0" fillId="0" borderId="0" xfId="1" applyFont="1" applyFill="1"/>
    <xf numFmtId="165" fontId="0" fillId="0" borderId="0" xfId="0" applyNumberFormat="1"/>
    <xf numFmtId="164" fontId="0" fillId="0" borderId="0" xfId="0" applyNumberFormat="1"/>
    <xf numFmtId="0" fontId="0" fillId="7" borderId="0" xfId="0" applyFill="1"/>
    <xf numFmtId="164" fontId="0" fillId="7" borderId="0" xfId="1" applyFont="1" applyFill="1"/>
    <xf numFmtId="0" fontId="0" fillId="8" borderId="0" xfId="0" applyFill="1"/>
    <xf numFmtId="164" fontId="0" fillId="8" borderId="0" xfId="1" applyFont="1" applyFill="1"/>
    <xf numFmtId="0" fontId="7" fillId="7" borderId="0" xfId="0" applyFont="1" applyFill="1"/>
    <xf numFmtId="164" fontId="7" fillId="7" borderId="0" xfId="1" applyFont="1" applyFill="1"/>
    <xf numFmtId="0" fontId="0" fillId="8" borderId="1" xfId="0" applyFill="1" applyBorder="1"/>
    <xf numFmtId="164" fontId="0" fillId="8" borderId="1" xfId="1" applyFont="1" applyFill="1" applyBorder="1"/>
  </cellXfs>
  <cellStyles count="18">
    <cellStyle name="Currency" xfId="1" builtinId="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3173.551983333331" createdVersion="6" refreshedVersion="6" minRefreshableVersion="3" recordCount="124" xr:uid="{24BA583D-4254-3241-82B8-7AC7748576F2}">
  <cacheSource type="worksheet">
    <worksheetSource ref="A1:F1048576" sheet="FY20 Budget"/>
  </cacheSource>
  <cacheFields count="6">
    <cacheField name="Account Code" numFmtId="0">
      <sharedItems containsString="0" containsBlank="1" containsNumber="1" containsInteger="1" minValue="10600" maxValue="221800" count="26">
        <n v="121400"/>
        <n v="121500"/>
        <n v="121800"/>
        <n v="121900"/>
        <n v="122100"/>
        <n v="126140"/>
        <n v="137810"/>
        <n v="126400"/>
        <n v="124600"/>
        <n v="128400"/>
        <n v="128500"/>
        <n v="128800"/>
        <n v="131100"/>
        <n v="131200"/>
        <n v="124800"/>
        <n v="136200"/>
        <n v="136400"/>
        <n v="141300"/>
        <n v="119900"/>
        <n v="153400"/>
        <n v="153500"/>
        <n v="221800"/>
        <n v="11570"/>
        <n v="11710"/>
        <n v="10600"/>
        <m/>
      </sharedItems>
    </cacheField>
    <cacheField name="Title" numFmtId="0">
      <sharedItems containsBlank="1"/>
    </cacheField>
    <cacheField name="Description" numFmtId="0">
      <sharedItems containsBlank="1" count="102">
        <s v="Daily Mail"/>
        <s v="Musical Events"/>
        <s v="Film Events"/>
        <s v="UPS"/>
        <s v="Monthly Calendar of Events"/>
        <s v="Copier Charges"/>
        <s v="Musical Events Flyers/handbills"/>
        <s v="Special Events Flyers/handbills"/>
        <s v="Film Events Tickets"/>
        <s v="Spotlight Sounds flyers/handbills"/>
        <s v="Movie Pass Printing"/>
        <s v="x86217 phone line"/>
        <s v="Inbouhgt Freight for Movies"/>
        <s v="NACA membership"/>
        <s v="Stage rental Fee-- building permit fee"/>
        <s v="Daniels-- event promtion materials"/>
        <s v="Daniels-- Wristbands"/>
        <s v="Specials Events"/>
        <s v="Special Events Small Artists only"/>
        <s v="1787 Orientation"/>
        <s v="Spring Retreat"/>
        <s v="Fall Training"/>
        <s v="Spring Banquet"/>
        <s v="Film Committee"/>
        <s v="Center stage committee"/>
        <s v="Spirit and Traditions committee"/>
        <s v="Spotlight committee"/>
        <s v="speical Events committee"/>
        <s v="marketing staff"/>
        <s v="Crazy commons"/>
        <s v="1 Major concert Events-- agent, sound, lights, security, hotels"/>
        <s v="1 minor concert Events-- agent, sound, lights, security, hotels"/>
        <s v="Traditional &amp; Novelty Events"/>
        <s v="Special Events"/>
        <s v="Spotlight Sounds Artists &amp; Events"/>
        <s v="Special Events Speakers"/>
        <s v="NACA Registration"/>
        <s v="NACA lodging"/>
        <s v="NACA state Vehicle"/>
        <s v="NACA Meals "/>
        <s v="Fall Exec Retreat"/>
        <s v="PBJ (Conference)"/>
        <s v="Artist lodging"/>
        <s v="Exec Polos (uniforms)"/>
        <s v="Volunteer Staff Shirts"/>
        <s v="Printer Paper"/>
        <s v="Executive council supplies"/>
        <s v="Various Office Incidentals"/>
        <s v="Advertising Supplies"/>
        <s v="Music Supplies"/>
        <s v="Archival Supplies"/>
        <s v="Ink Jet Cartridges"/>
        <s v="Thank You Cards"/>
        <s v="Popcorn"/>
        <s v="popcorn cups"/>
        <s v="Major Musical Events"/>
        <s v="Minor Musical Events"/>
        <s v="plaques and Awards-- Directors"/>
        <s v="Plaques and awards-- volunteers"/>
        <s v="President Fall stipend"/>
        <s v="President Spring stipend"/>
        <s v="Finance director fall stipend"/>
        <s v="Finance director Spring stipend"/>
        <s v="VP programming Fall stipend"/>
        <s v="VP programming Spring stipend"/>
        <s v="VP marketing and communications fall stipend"/>
        <s v="VP marketing and communications Spring stipend"/>
        <s v="VP membership and retention fall stipend"/>
        <s v="VP membership and retention Spring stipend"/>
        <s v="film fall stipend"/>
        <s v="film  Spring stipend"/>
        <s v="center stage fall stipend"/>
        <s v="center stage Spring stipend"/>
        <s v="Spirit and Tradition fall stipend"/>
        <s v="Spirit and Tradition Spring stipend"/>
        <s v="Spotlgiht sounds fall stipend"/>
        <s v="Spotlgiht sounds Spring stipend"/>
        <s v="Special Events fall stipend"/>
        <s v="Special Events Spring stipend"/>
        <s v="Executive Assistant fall stipend "/>
        <s v="Executive Assistant Spring stipend"/>
        <s v="Creative director fall stipend"/>
        <s v="Creative director Spring stipend"/>
        <s v="Interactive promotions director fall stipend"/>
        <s v="Interactive promotions director Spring stipend"/>
        <s v="Graphone design director fall stipend"/>
        <s v="Graphone design director Spring stipend"/>
        <s v="Movies"/>
        <s v="Convo center-- 1 major musical event"/>
        <s v="wilson hall-- 2-3 minor musical/artists&amp; culture events"/>
        <s v="ADP maintenance"/>
        <s v="Stage Rental"/>
        <s v="Musical Merchanise"/>
        <s v="Grafton slides"/>
        <s v="dues"/>
        <s v="1 major musical event"/>
        <s v="1 minor musical event"/>
        <s v="1 special events"/>
        <s v="bus trip"/>
        <s v="Wed, Thurs, Fri, Sat Movies"/>
        <s v="SGA Allocation"/>
        <m/>
      </sharedItems>
    </cacheField>
    <cacheField name="Cost Breakdown" numFmtId="0">
      <sharedItems containsBlank="1" count="43">
        <s v="100 pieces"/>
        <s v="10 pieces"/>
        <s v="7500 copies"/>
        <s v="10000 copies"/>
        <s v="5000 copies"/>
        <s v="3000 copies"/>
        <s v="600 copies"/>
        <s v="500 copies"/>
        <s v="200 copies"/>
        <s v="1 phone"/>
        <s v="22 Movies "/>
        <s v="1 membership"/>
        <s v="1 event"/>
        <s v="Day trip for member development"/>
        <s v="Training of the new members"/>
        <s v="200 people"/>
        <s v="40 people"/>
        <s v="3000 people"/>
        <s v="800 people"/>
        <s v="10400 people"/>
        <s v="16 polos"/>
        <s v="135 shirts"/>
        <s v="5 units"/>
        <s v="1 unit"/>
        <s v="1 unit "/>
        <s v="Filters and ads to social media"/>
        <s v="46 units"/>
        <s v="7 units"/>
        <s v="2 units"/>
        <s v="1 stipend"/>
        <s v="2-3 events"/>
        <s v="1500 units"/>
        <s v="50 slides"/>
        <s v="150 members"/>
        <s v="600 people"/>
        <s v="118 people"/>
        <s v="232 shows x 75 people"/>
        <s v="yearly distribution"/>
        <m/>
        <s v="WHAT WE ARE PLANNING ON SPENDING " u="1"/>
        <s v="WHAT WE EXPECT TO MAKE " u="1"/>
        <s v="BOTTOM LINE" u="1"/>
        <s v="SGA" u="1"/>
      </sharedItems>
    </cacheField>
    <cacheField name="Event/Committee" numFmtId="0">
      <sharedItems containsBlank="1" containsMixedTypes="1" containsNumber="1" minValue="-303055.2" maxValue="290534.19999999995" count="17">
        <s v="Administrative"/>
        <s v="Marketing"/>
        <s v="Center Stage"/>
        <s v="Special Events"/>
        <s v="Film"/>
        <s v="Spotlight Sounds"/>
        <s v="Membership"/>
        <s v="Spirit and Traditions"/>
        <s v="Travel"/>
        <s v="Stipend"/>
        <s v="Revenue"/>
        <s v="SGA Allocation"/>
        <m/>
        <n v="-303055.2" u="1"/>
        <n v="290534.19999999995" u="1"/>
        <n v="-96784" u="1"/>
        <n v="-206271.2" u="1"/>
      </sharedItems>
    </cacheField>
    <cacheField name="Amount" numFmtId="164">
      <sharedItems containsString="0" containsBlank="1" containsNumber="1" minValue="-206271.2" maxValue="123521" count="55">
        <n v="46"/>
        <n v="50"/>
        <n v="600"/>
        <n v="1250"/>
        <n v="550"/>
        <n v="330"/>
        <n v="100"/>
        <n v="40"/>
        <n v="120"/>
        <n v="696"/>
        <n v="3212"/>
        <n v="1015"/>
        <n v="500"/>
        <n v="6040"/>
        <n v="200"/>
        <n v="2000"/>
        <n v="900"/>
        <n v="750"/>
        <n v="450"/>
        <n v="123521"/>
        <n v="46000"/>
        <n v="1000"/>
        <n v="12000"/>
        <n v="20000"/>
        <n v="10000"/>
        <n v="220"/>
        <n v="642"/>
        <n v="700"/>
        <n v="4500"/>
        <n v="2500"/>
        <n v="210"/>
        <n v="384"/>
        <n v="1080"/>
        <n v="105"/>
        <n v="250"/>
        <n v="75"/>
        <n v="1750.4"/>
        <n v="457.8"/>
        <n v="25"/>
        <n v="712.5"/>
        <n v="475"/>
        <n v="24431"/>
        <n v="5500"/>
        <n v="3200"/>
        <n v="-3000"/>
        <n v="-500"/>
        <n v="-200"/>
        <n v="-1500"/>
        <n v="-50000"/>
        <n v="-16300"/>
        <n v="-5000"/>
        <n v="-3640"/>
        <n v="-16644"/>
        <n v="-206271.2"/>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4">
  <r>
    <x v="0"/>
    <s v="Postal Services"/>
    <x v="0"/>
    <x v="0"/>
    <x v="0"/>
    <x v="0"/>
  </r>
  <r>
    <x v="0"/>
    <s v="Postal Services"/>
    <x v="1"/>
    <x v="1"/>
    <x v="0"/>
    <x v="1"/>
  </r>
  <r>
    <x v="0"/>
    <s v="Postal Services"/>
    <x v="2"/>
    <x v="1"/>
    <x v="0"/>
    <x v="1"/>
  </r>
  <r>
    <x v="0"/>
    <s v="Postal Services"/>
    <x v="3"/>
    <x v="1"/>
    <x v="0"/>
    <x v="1"/>
  </r>
  <r>
    <x v="1"/>
    <s v="Printing Services"/>
    <x v="4"/>
    <x v="2"/>
    <x v="1"/>
    <x v="2"/>
  </r>
  <r>
    <x v="1"/>
    <s v="Printing Services"/>
    <x v="5"/>
    <x v="3"/>
    <x v="1"/>
    <x v="3"/>
  </r>
  <r>
    <x v="1"/>
    <s v="Printing Services"/>
    <x v="6"/>
    <x v="4"/>
    <x v="2"/>
    <x v="4"/>
  </r>
  <r>
    <x v="1"/>
    <s v="Printing Services"/>
    <x v="7"/>
    <x v="5"/>
    <x v="3"/>
    <x v="5"/>
  </r>
  <r>
    <x v="1"/>
    <s v="Printing Services"/>
    <x v="8"/>
    <x v="6"/>
    <x v="4"/>
    <x v="6"/>
  </r>
  <r>
    <x v="1"/>
    <s v="Printing Services"/>
    <x v="9"/>
    <x v="7"/>
    <x v="5"/>
    <x v="7"/>
  </r>
  <r>
    <x v="1"/>
    <s v="Printing Services"/>
    <x v="10"/>
    <x v="8"/>
    <x v="4"/>
    <x v="8"/>
  </r>
  <r>
    <x v="2"/>
    <s v="Telecom"/>
    <x v="11"/>
    <x v="9"/>
    <x v="0"/>
    <x v="9"/>
  </r>
  <r>
    <x v="3"/>
    <s v="Inbound Freight"/>
    <x v="12"/>
    <x v="10"/>
    <x v="4"/>
    <x v="10"/>
  </r>
  <r>
    <x v="4"/>
    <s v="Organization Memberships"/>
    <x v="13"/>
    <x v="11"/>
    <x v="6"/>
    <x v="11"/>
  </r>
  <r>
    <x v="5"/>
    <s v="Architectural Services"/>
    <x v="14"/>
    <x v="12"/>
    <x v="2"/>
    <x v="12"/>
  </r>
  <r>
    <x v="6"/>
    <s v="Promotional Supplies"/>
    <x v="15"/>
    <x v="12"/>
    <x v="1"/>
    <x v="13"/>
  </r>
  <r>
    <x v="6"/>
    <s v="Promotional Supplies"/>
    <x v="16"/>
    <x v="12"/>
    <x v="2"/>
    <x v="14"/>
  </r>
  <r>
    <x v="7"/>
    <s v="Food &amp; Dietary Services"/>
    <x v="1"/>
    <x v="12"/>
    <x v="2"/>
    <x v="15"/>
  </r>
  <r>
    <x v="7"/>
    <s v="Food &amp; Dietary Services"/>
    <x v="17"/>
    <x v="12"/>
    <x v="3"/>
    <x v="16"/>
  </r>
  <r>
    <x v="7"/>
    <s v="Food &amp; Dietary Services"/>
    <x v="18"/>
    <x v="12"/>
    <x v="3"/>
    <x v="17"/>
  </r>
  <r>
    <x v="7"/>
    <s v="Food &amp; Dietary Services"/>
    <x v="19"/>
    <x v="12"/>
    <x v="6"/>
    <x v="2"/>
  </r>
  <r>
    <x v="7"/>
    <s v="Food &amp; Dietary Services"/>
    <x v="20"/>
    <x v="13"/>
    <x v="6"/>
    <x v="18"/>
  </r>
  <r>
    <x v="7"/>
    <s v="Food &amp; Dietary Services"/>
    <x v="21"/>
    <x v="14"/>
    <x v="6"/>
    <x v="4"/>
  </r>
  <r>
    <x v="7"/>
    <s v="Food &amp; Dietary Services"/>
    <x v="22"/>
    <x v="15"/>
    <x v="6"/>
    <x v="16"/>
  </r>
  <r>
    <x v="7"/>
    <s v="Food &amp; Dietary Services"/>
    <x v="23"/>
    <x v="16"/>
    <x v="4"/>
    <x v="7"/>
  </r>
  <r>
    <x v="7"/>
    <s v="Food &amp; Dietary Services"/>
    <x v="24"/>
    <x v="16"/>
    <x v="2"/>
    <x v="7"/>
  </r>
  <r>
    <x v="7"/>
    <s v="Food &amp; Dietary Services"/>
    <x v="25"/>
    <x v="16"/>
    <x v="7"/>
    <x v="7"/>
  </r>
  <r>
    <x v="7"/>
    <s v="Food &amp; Dietary Services"/>
    <x v="26"/>
    <x v="16"/>
    <x v="5"/>
    <x v="7"/>
  </r>
  <r>
    <x v="7"/>
    <s v="Food &amp; Dietary Services"/>
    <x v="27"/>
    <x v="16"/>
    <x v="3"/>
    <x v="7"/>
  </r>
  <r>
    <x v="7"/>
    <s v="Food &amp; Dietary Services"/>
    <x v="28"/>
    <x v="16"/>
    <x v="1"/>
    <x v="7"/>
  </r>
  <r>
    <x v="7"/>
    <s v="Food &amp; Dietary Services"/>
    <x v="29"/>
    <x v="16"/>
    <x v="1"/>
    <x v="7"/>
  </r>
  <r>
    <x v="8"/>
    <s v="Public Information &amp; Public Relations"/>
    <x v="30"/>
    <x v="17"/>
    <x v="2"/>
    <x v="19"/>
  </r>
  <r>
    <x v="8"/>
    <s v="Public Information &amp; Public Relations"/>
    <x v="31"/>
    <x v="18"/>
    <x v="2"/>
    <x v="20"/>
  </r>
  <r>
    <x v="8"/>
    <s v="Public Information &amp; Public Relations"/>
    <x v="19"/>
    <x v="12"/>
    <x v="6"/>
    <x v="21"/>
  </r>
  <r>
    <x v="8"/>
    <s v="Public Information &amp; Public Relations"/>
    <x v="32"/>
    <x v="19"/>
    <x v="7"/>
    <x v="22"/>
  </r>
  <r>
    <x v="8"/>
    <s v="Public Information &amp; Public Relations"/>
    <x v="33"/>
    <x v="12"/>
    <x v="3"/>
    <x v="23"/>
  </r>
  <r>
    <x v="8"/>
    <s v="Public Information &amp; Public Relations"/>
    <x v="34"/>
    <x v="12"/>
    <x v="5"/>
    <x v="24"/>
  </r>
  <r>
    <x v="9"/>
    <s v="State Vechile"/>
    <x v="35"/>
    <x v="12"/>
    <x v="3"/>
    <x v="25"/>
  </r>
  <r>
    <x v="10"/>
    <s v="Regisration and Lodging"/>
    <x v="36"/>
    <x v="12"/>
    <x v="8"/>
    <x v="21"/>
  </r>
  <r>
    <x v="10"/>
    <s v="Regisration and Lodging"/>
    <x v="37"/>
    <x v="12"/>
    <x v="8"/>
    <x v="26"/>
  </r>
  <r>
    <x v="9"/>
    <s v="State Vechile"/>
    <x v="38"/>
    <x v="12"/>
    <x v="8"/>
    <x v="27"/>
  </r>
  <r>
    <x v="11"/>
    <s v="Travel Meals"/>
    <x v="39"/>
    <x v="12"/>
    <x v="8"/>
    <x v="28"/>
  </r>
  <r>
    <x v="10"/>
    <s v="Regisration and Lodging"/>
    <x v="40"/>
    <x v="12"/>
    <x v="6"/>
    <x v="29"/>
  </r>
  <r>
    <x v="9"/>
    <s v="State Vechile"/>
    <x v="41"/>
    <x v="12"/>
    <x v="8"/>
    <x v="30"/>
  </r>
  <r>
    <x v="10"/>
    <s v="Regisration and Lodging"/>
    <x v="42"/>
    <x v="12"/>
    <x v="2"/>
    <x v="27"/>
  </r>
  <r>
    <x v="12"/>
    <s v="Apparel supplies"/>
    <x v="43"/>
    <x v="20"/>
    <x v="0"/>
    <x v="31"/>
  </r>
  <r>
    <x v="12"/>
    <s v="Apparel supplies"/>
    <x v="44"/>
    <x v="21"/>
    <x v="6"/>
    <x v="32"/>
  </r>
  <r>
    <x v="13"/>
    <s v="Office Supplies"/>
    <x v="45"/>
    <x v="22"/>
    <x v="0"/>
    <x v="33"/>
  </r>
  <r>
    <x v="13"/>
    <s v="Office Supplies"/>
    <x v="46"/>
    <x v="23"/>
    <x v="0"/>
    <x v="34"/>
  </r>
  <r>
    <x v="13"/>
    <s v="Office Supplies"/>
    <x v="47"/>
    <x v="24"/>
    <x v="0"/>
    <x v="6"/>
  </r>
  <r>
    <x v="14"/>
    <s v="Media Services"/>
    <x v="48"/>
    <x v="25"/>
    <x v="1"/>
    <x v="6"/>
  </r>
  <r>
    <x v="13"/>
    <s v="Office Supplies"/>
    <x v="49"/>
    <x v="23"/>
    <x v="2"/>
    <x v="6"/>
  </r>
  <r>
    <x v="13"/>
    <s v="Office Supplies"/>
    <x v="50"/>
    <x v="23"/>
    <x v="0"/>
    <x v="35"/>
  </r>
  <r>
    <x v="13"/>
    <s v="Office Supplies"/>
    <x v="51"/>
    <x v="23"/>
    <x v="0"/>
    <x v="12"/>
  </r>
  <r>
    <x v="13"/>
    <s v="Office Supplies"/>
    <x v="52"/>
    <x v="23"/>
    <x v="0"/>
    <x v="35"/>
  </r>
  <r>
    <x v="15"/>
    <s v="Food/Dietary Supplies"/>
    <x v="53"/>
    <x v="26"/>
    <x v="4"/>
    <x v="36"/>
  </r>
  <r>
    <x v="15"/>
    <s v="Food/Dietary Supplies"/>
    <x v="54"/>
    <x v="27"/>
    <x v="4"/>
    <x v="37"/>
  </r>
  <r>
    <x v="16"/>
    <s v="Laundry and Linen"/>
    <x v="55"/>
    <x v="28"/>
    <x v="2"/>
    <x v="1"/>
  </r>
  <r>
    <x v="16"/>
    <s v="Laundry and Linen"/>
    <x v="56"/>
    <x v="23"/>
    <x v="2"/>
    <x v="38"/>
  </r>
  <r>
    <x v="17"/>
    <s v="Premiums"/>
    <x v="57"/>
    <x v="12"/>
    <x v="6"/>
    <x v="14"/>
  </r>
  <r>
    <x v="17"/>
    <s v="Premiums"/>
    <x v="58"/>
    <x v="12"/>
    <x v="6"/>
    <x v="14"/>
  </r>
  <r>
    <x v="18"/>
    <s v="Stipends"/>
    <x v="59"/>
    <x v="29"/>
    <x v="9"/>
    <x v="39"/>
  </r>
  <r>
    <x v="18"/>
    <s v="Stipends"/>
    <x v="60"/>
    <x v="29"/>
    <x v="9"/>
    <x v="39"/>
  </r>
  <r>
    <x v="18"/>
    <s v="Stipends"/>
    <x v="61"/>
    <x v="29"/>
    <x v="9"/>
    <x v="40"/>
  </r>
  <r>
    <x v="18"/>
    <s v="Stipends"/>
    <x v="62"/>
    <x v="29"/>
    <x v="9"/>
    <x v="40"/>
  </r>
  <r>
    <x v="18"/>
    <s v="Stipends"/>
    <x v="63"/>
    <x v="29"/>
    <x v="9"/>
    <x v="39"/>
  </r>
  <r>
    <x v="18"/>
    <s v="Stipends"/>
    <x v="64"/>
    <x v="29"/>
    <x v="9"/>
    <x v="39"/>
  </r>
  <r>
    <x v="18"/>
    <s v="Stipends"/>
    <x v="65"/>
    <x v="29"/>
    <x v="9"/>
    <x v="39"/>
  </r>
  <r>
    <x v="18"/>
    <s v="Stipends"/>
    <x v="66"/>
    <x v="29"/>
    <x v="9"/>
    <x v="39"/>
  </r>
  <r>
    <x v="18"/>
    <s v="Stipends"/>
    <x v="67"/>
    <x v="29"/>
    <x v="9"/>
    <x v="39"/>
  </r>
  <r>
    <x v="18"/>
    <s v="Stipends"/>
    <x v="68"/>
    <x v="29"/>
    <x v="9"/>
    <x v="39"/>
  </r>
  <r>
    <x v="18"/>
    <s v="Stipends"/>
    <x v="69"/>
    <x v="29"/>
    <x v="9"/>
    <x v="40"/>
  </r>
  <r>
    <x v="18"/>
    <s v="Stipends"/>
    <x v="70"/>
    <x v="29"/>
    <x v="9"/>
    <x v="40"/>
  </r>
  <r>
    <x v="18"/>
    <s v="Stipends"/>
    <x v="71"/>
    <x v="29"/>
    <x v="9"/>
    <x v="40"/>
  </r>
  <r>
    <x v="18"/>
    <s v="Stipends"/>
    <x v="72"/>
    <x v="29"/>
    <x v="9"/>
    <x v="40"/>
  </r>
  <r>
    <x v="18"/>
    <s v="Stipends"/>
    <x v="73"/>
    <x v="29"/>
    <x v="9"/>
    <x v="40"/>
  </r>
  <r>
    <x v="18"/>
    <s v="Stipends"/>
    <x v="74"/>
    <x v="29"/>
    <x v="9"/>
    <x v="40"/>
  </r>
  <r>
    <x v="18"/>
    <s v="Stipends"/>
    <x v="75"/>
    <x v="29"/>
    <x v="9"/>
    <x v="40"/>
  </r>
  <r>
    <x v="18"/>
    <s v="Stipends"/>
    <x v="76"/>
    <x v="29"/>
    <x v="9"/>
    <x v="40"/>
  </r>
  <r>
    <x v="18"/>
    <s v="Stipends"/>
    <x v="77"/>
    <x v="29"/>
    <x v="9"/>
    <x v="40"/>
  </r>
  <r>
    <x v="18"/>
    <s v="Stipends"/>
    <x v="78"/>
    <x v="29"/>
    <x v="9"/>
    <x v="40"/>
  </r>
  <r>
    <x v="18"/>
    <s v="Stipends"/>
    <x v="79"/>
    <x v="29"/>
    <x v="9"/>
    <x v="40"/>
  </r>
  <r>
    <x v="18"/>
    <s v="Stipends"/>
    <x v="80"/>
    <x v="29"/>
    <x v="9"/>
    <x v="40"/>
  </r>
  <r>
    <x v="18"/>
    <s v="Stipends"/>
    <x v="81"/>
    <x v="29"/>
    <x v="9"/>
    <x v="40"/>
  </r>
  <r>
    <x v="18"/>
    <s v="Stipends"/>
    <x v="82"/>
    <x v="29"/>
    <x v="9"/>
    <x v="40"/>
  </r>
  <r>
    <x v="18"/>
    <s v="Stipends"/>
    <x v="83"/>
    <x v="29"/>
    <x v="9"/>
    <x v="40"/>
  </r>
  <r>
    <x v="18"/>
    <s v="Stipends"/>
    <x v="84"/>
    <x v="29"/>
    <x v="9"/>
    <x v="40"/>
  </r>
  <r>
    <x v="18"/>
    <s v="Stipends"/>
    <x v="85"/>
    <x v="29"/>
    <x v="9"/>
    <x v="40"/>
  </r>
  <r>
    <x v="18"/>
    <s v="Stipends"/>
    <x v="86"/>
    <x v="29"/>
    <x v="9"/>
    <x v="40"/>
  </r>
  <r>
    <x v="19"/>
    <s v="Equipment Rentals"/>
    <x v="87"/>
    <x v="10"/>
    <x v="4"/>
    <x v="41"/>
  </r>
  <r>
    <x v="20"/>
    <s v="Building Rental"/>
    <x v="88"/>
    <x v="12"/>
    <x v="2"/>
    <x v="42"/>
  </r>
  <r>
    <x v="20"/>
    <s v="Building Rental"/>
    <x v="89"/>
    <x v="30"/>
    <x v="2"/>
    <x v="43"/>
  </r>
  <r>
    <x v="21"/>
    <s v="Computer Software"/>
    <x v="90"/>
    <x v="23"/>
    <x v="0"/>
    <x v="12"/>
  </r>
  <r>
    <x v="19"/>
    <s v="Equipment Rentals"/>
    <x v="91"/>
    <x v="23"/>
    <x v="2"/>
    <x v="28"/>
  </r>
  <r>
    <x v="22"/>
    <s v="Miscellaneous Revenue"/>
    <x v="53"/>
    <x v="31"/>
    <x v="10"/>
    <x v="44"/>
  </r>
  <r>
    <x v="22"/>
    <s v="Miscellaneous Revenue"/>
    <x v="92"/>
    <x v="23"/>
    <x v="10"/>
    <x v="45"/>
  </r>
  <r>
    <x v="22"/>
    <s v="Miscellaneous Revenue"/>
    <x v="93"/>
    <x v="32"/>
    <x v="10"/>
    <x v="46"/>
  </r>
  <r>
    <x v="22"/>
    <s v="Miscellaneous Revenue"/>
    <x v="94"/>
    <x v="33"/>
    <x v="10"/>
    <x v="47"/>
  </r>
  <r>
    <x v="23"/>
    <s v="Ticket Sales"/>
    <x v="95"/>
    <x v="17"/>
    <x v="10"/>
    <x v="48"/>
  </r>
  <r>
    <x v="23"/>
    <s v="Ticket Sales"/>
    <x v="96"/>
    <x v="18"/>
    <x v="10"/>
    <x v="49"/>
  </r>
  <r>
    <x v="23"/>
    <s v="Ticket Sales"/>
    <x v="97"/>
    <x v="34"/>
    <x v="10"/>
    <x v="50"/>
  </r>
  <r>
    <x v="23"/>
    <s v="Ticket Sales"/>
    <x v="98"/>
    <x v="35"/>
    <x v="10"/>
    <x v="51"/>
  </r>
  <r>
    <x v="23"/>
    <s v="Ticket Sales"/>
    <x v="99"/>
    <x v="36"/>
    <x v="10"/>
    <x v="52"/>
  </r>
  <r>
    <x v="24"/>
    <s v="Student Fees"/>
    <x v="100"/>
    <x v="37"/>
    <x v="11"/>
    <x v="53"/>
  </r>
  <r>
    <x v="25"/>
    <m/>
    <x v="101"/>
    <x v="38"/>
    <x v="12"/>
    <x v="54"/>
  </r>
  <r>
    <x v="25"/>
    <m/>
    <x v="101"/>
    <x v="38"/>
    <x v="12"/>
    <x v="54"/>
  </r>
  <r>
    <x v="25"/>
    <m/>
    <x v="101"/>
    <x v="38"/>
    <x v="12"/>
    <x v="54"/>
  </r>
  <r>
    <x v="25"/>
    <m/>
    <x v="101"/>
    <x v="38"/>
    <x v="12"/>
    <x v="54"/>
  </r>
  <r>
    <x v="25"/>
    <m/>
    <x v="101"/>
    <x v="38"/>
    <x v="12"/>
    <x v="54"/>
  </r>
  <r>
    <x v="25"/>
    <m/>
    <x v="101"/>
    <x v="38"/>
    <x v="12"/>
    <x v="54"/>
  </r>
  <r>
    <x v="25"/>
    <m/>
    <x v="101"/>
    <x v="38"/>
    <x v="12"/>
    <x v="54"/>
  </r>
  <r>
    <x v="25"/>
    <m/>
    <x v="101"/>
    <x v="38"/>
    <x v="12"/>
    <x v="54"/>
  </r>
  <r>
    <x v="25"/>
    <m/>
    <x v="101"/>
    <x v="38"/>
    <x v="12"/>
    <x v="54"/>
  </r>
  <r>
    <x v="25"/>
    <m/>
    <x v="101"/>
    <x v="38"/>
    <x v="12"/>
    <x v="54"/>
  </r>
  <r>
    <x v="25"/>
    <m/>
    <x v="101"/>
    <x v="38"/>
    <x v="12"/>
    <x v="54"/>
  </r>
  <r>
    <x v="25"/>
    <m/>
    <x v="101"/>
    <x v="38"/>
    <x v="12"/>
    <x v="54"/>
  </r>
  <r>
    <x v="25"/>
    <m/>
    <x v="101"/>
    <x v="38"/>
    <x v="12"/>
    <x v="54"/>
  </r>
  <r>
    <x v="25"/>
    <m/>
    <x v="101"/>
    <x v="38"/>
    <x v="12"/>
    <x v="54"/>
  </r>
  <r>
    <x v="25"/>
    <m/>
    <x v="101"/>
    <x v="38"/>
    <x v="12"/>
    <x v="54"/>
  </r>
  <r>
    <x v="25"/>
    <m/>
    <x v="101"/>
    <x v="38"/>
    <x v="12"/>
    <x v="54"/>
  </r>
  <r>
    <x v="25"/>
    <m/>
    <x v="101"/>
    <x v="38"/>
    <x v="12"/>
    <x v="54"/>
  </r>
  <r>
    <x v="25"/>
    <m/>
    <x v="101"/>
    <x v="38"/>
    <x v="12"/>
    <x v="54"/>
  </r>
  <r>
    <x v="25"/>
    <m/>
    <x v="101"/>
    <x v="38"/>
    <x v="12"/>
    <x v="54"/>
  </r>
  <r>
    <x v="25"/>
    <m/>
    <x v="101"/>
    <x v="38"/>
    <x v="12"/>
    <x v="5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600AAA2-A3BC-3F42-8080-2E0ABD100E59}" name="PivotTable1" cacheId="13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B3:C287" firstHeaderRow="1" firstDataRow="1" firstDataCol="1"/>
  <pivotFields count="6">
    <pivotField axis="axisRow" showAll="0" defaultSubtotal="0">
      <items count="26">
        <item x="24"/>
        <item x="22"/>
        <item x="23"/>
        <item x="18"/>
        <item x="0"/>
        <item x="1"/>
        <item x="2"/>
        <item x="3"/>
        <item x="4"/>
        <item x="8"/>
        <item x="14"/>
        <item x="5"/>
        <item x="7"/>
        <item x="9"/>
        <item x="10"/>
        <item x="11"/>
        <item x="12"/>
        <item x="13"/>
        <item x="15"/>
        <item x="16"/>
        <item x="6"/>
        <item x="17"/>
        <item x="19"/>
        <item x="20"/>
        <item x="21"/>
        <item x="25"/>
      </items>
    </pivotField>
    <pivotField showAll="0"/>
    <pivotField axis="axisRow" showAll="0" defaultSubtotal="0">
      <items count="102">
        <item x="30"/>
        <item x="95"/>
        <item x="31"/>
        <item x="96"/>
        <item x="97"/>
        <item x="19"/>
        <item x="90"/>
        <item x="48"/>
        <item x="50"/>
        <item x="42"/>
        <item x="98"/>
        <item x="24"/>
        <item x="71"/>
        <item x="72"/>
        <item x="88"/>
        <item x="5"/>
        <item x="29"/>
        <item x="81"/>
        <item x="82"/>
        <item x="0"/>
        <item x="15"/>
        <item x="16"/>
        <item x="94"/>
        <item x="43"/>
        <item x="79"/>
        <item x="80"/>
        <item x="46"/>
        <item x="40"/>
        <item x="21"/>
        <item x="70"/>
        <item x="23"/>
        <item x="2"/>
        <item x="8"/>
        <item x="69"/>
        <item x="61"/>
        <item x="62"/>
        <item x="93"/>
        <item x="85"/>
        <item x="86"/>
        <item x="12"/>
        <item x="51"/>
        <item x="83"/>
        <item x="84"/>
        <item x="55"/>
        <item x="28"/>
        <item x="56"/>
        <item x="4"/>
        <item x="10"/>
        <item x="87"/>
        <item x="49"/>
        <item x="1"/>
        <item x="6"/>
        <item x="92"/>
        <item x="37"/>
        <item x="39"/>
        <item x="13"/>
        <item x="36"/>
        <item x="38"/>
        <item x="41"/>
        <item x="57"/>
        <item x="58"/>
        <item x="53"/>
        <item x="54"/>
        <item x="59"/>
        <item x="60"/>
        <item x="45"/>
        <item x="100"/>
        <item x="33"/>
        <item x="77"/>
        <item x="7"/>
        <item x="18"/>
        <item x="35"/>
        <item x="78"/>
        <item x="17"/>
        <item x="27"/>
        <item x="73"/>
        <item x="74"/>
        <item x="25"/>
        <item x="75"/>
        <item x="76"/>
        <item x="26"/>
        <item x="34"/>
        <item x="9"/>
        <item x="22"/>
        <item x="20"/>
        <item x="91"/>
        <item x="14"/>
        <item x="52"/>
        <item x="32"/>
        <item x="3"/>
        <item x="47"/>
        <item x="44"/>
        <item x="65"/>
        <item x="66"/>
        <item x="67"/>
        <item x="68"/>
        <item x="63"/>
        <item x="64"/>
        <item x="99"/>
        <item x="89"/>
        <item x="11"/>
        <item x="101"/>
      </items>
    </pivotField>
    <pivotField axis="axisRow" showAll="0" defaultSubtotal="0">
      <items count="43">
        <item x="12"/>
        <item x="11"/>
        <item x="9"/>
        <item x="29"/>
        <item x="23"/>
        <item x="24"/>
        <item x="1"/>
        <item x="0"/>
        <item x="3"/>
        <item x="19"/>
        <item x="35"/>
        <item x="21"/>
        <item x="33"/>
        <item x="31"/>
        <item x="20"/>
        <item x="28"/>
        <item x="30"/>
        <item x="8"/>
        <item x="15"/>
        <item x="10"/>
        <item x="36"/>
        <item x="5"/>
        <item x="17"/>
        <item x="16"/>
        <item x="26"/>
        <item x="22"/>
        <item x="32"/>
        <item x="7"/>
        <item x="4"/>
        <item x="6"/>
        <item x="34"/>
        <item x="27"/>
        <item x="2"/>
        <item x="18"/>
        <item m="1" x="41"/>
        <item x="13"/>
        <item x="25"/>
        <item m="1" x="42"/>
        <item x="14"/>
        <item m="1" x="39"/>
        <item m="1" x="40"/>
        <item x="37"/>
        <item x="38"/>
      </items>
    </pivotField>
    <pivotField axis="axisRow" showAll="0" defaultSubtotal="0">
      <items count="17">
        <item m="1" x="13"/>
        <item m="1" x="16"/>
        <item m="1" x="15"/>
        <item m="1" x="14"/>
        <item x="0"/>
        <item x="2"/>
        <item x="4"/>
        <item x="1"/>
        <item x="6"/>
        <item x="10"/>
        <item x="11"/>
        <item x="3"/>
        <item x="7"/>
        <item x="5"/>
        <item x="9"/>
        <item x="8"/>
        <item x="12"/>
      </items>
    </pivotField>
    <pivotField dataField="1" showAll="0"/>
  </pivotFields>
  <rowFields count="4">
    <field x="0"/>
    <field x="4"/>
    <field x="2"/>
    <field x="3"/>
  </rowFields>
  <rowItems count="284">
    <i>
      <x/>
    </i>
    <i r="1">
      <x v="10"/>
    </i>
    <i r="2">
      <x v="66"/>
    </i>
    <i r="3">
      <x v="41"/>
    </i>
    <i>
      <x v="1"/>
    </i>
    <i r="1">
      <x v="9"/>
    </i>
    <i r="2">
      <x v="22"/>
    </i>
    <i r="3">
      <x v="12"/>
    </i>
    <i r="2">
      <x v="36"/>
    </i>
    <i r="3">
      <x v="26"/>
    </i>
    <i r="2">
      <x v="52"/>
    </i>
    <i r="3">
      <x v="4"/>
    </i>
    <i r="2">
      <x v="61"/>
    </i>
    <i r="3">
      <x v="13"/>
    </i>
    <i>
      <x v="2"/>
    </i>
    <i r="1">
      <x v="9"/>
    </i>
    <i r="2">
      <x v="1"/>
    </i>
    <i r="3">
      <x v="22"/>
    </i>
    <i r="2">
      <x v="3"/>
    </i>
    <i r="3">
      <x v="33"/>
    </i>
    <i r="2">
      <x v="4"/>
    </i>
    <i r="3">
      <x v="30"/>
    </i>
    <i r="2">
      <x v="10"/>
    </i>
    <i r="3">
      <x v="10"/>
    </i>
    <i r="2">
      <x v="98"/>
    </i>
    <i r="3">
      <x v="20"/>
    </i>
    <i>
      <x v="3"/>
    </i>
    <i r="1">
      <x v="14"/>
    </i>
    <i r="2">
      <x v="12"/>
    </i>
    <i r="3">
      <x v="3"/>
    </i>
    <i r="2">
      <x v="13"/>
    </i>
    <i r="3">
      <x v="3"/>
    </i>
    <i r="2">
      <x v="17"/>
    </i>
    <i r="3">
      <x v="3"/>
    </i>
    <i r="2">
      <x v="18"/>
    </i>
    <i r="3">
      <x v="3"/>
    </i>
    <i r="2">
      <x v="24"/>
    </i>
    <i r="3">
      <x v="3"/>
    </i>
    <i r="2">
      <x v="25"/>
    </i>
    <i r="3">
      <x v="3"/>
    </i>
    <i r="2">
      <x v="29"/>
    </i>
    <i r="3">
      <x v="3"/>
    </i>
    <i r="2">
      <x v="33"/>
    </i>
    <i r="3">
      <x v="3"/>
    </i>
    <i r="2">
      <x v="34"/>
    </i>
    <i r="3">
      <x v="3"/>
    </i>
    <i r="2">
      <x v="35"/>
    </i>
    <i r="3">
      <x v="3"/>
    </i>
    <i r="2">
      <x v="37"/>
    </i>
    <i r="3">
      <x v="3"/>
    </i>
    <i r="2">
      <x v="38"/>
    </i>
    <i r="3">
      <x v="3"/>
    </i>
    <i r="2">
      <x v="41"/>
    </i>
    <i r="3">
      <x v="3"/>
    </i>
    <i r="2">
      <x v="42"/>
    </i>
    <i r="3">
      <x v="3"/>
    </i>
    <i r="2">
      <x v="63"/>
    </i>
    <i r="3">
      <x v="3"/>
    </i>
    <i r="2">
      <x v="64"/>
    </i>
    <i r="3">
      <x v="3"/>
    </i>
    <i r="2">
      <x v="68"/>
    </i>
    <i r="3">
      <x v="3"/>
    </i>
    <i r="2">
      <x v="72"/>
    </i>
    <i r="3">
      <x v="3"/>
    </i>
    <i r="2">
      <x v="75"/>
    </i>
    <i r="3">
      <x v="3"/>
    </i>
    <i r="2">
      <x v="76"/>
    </i>
    <i r="3">
      <x v="3"/>
    </i>
    <i r="2">
      <x v="78"/>
    </i>
    <i r="3">
      <x v="3"/>
    </i>
    <i r="2">
      <x v="79"/>
    </i>
    <i r="3">
      <x v="3"/>
    </i>
    <i r="2">
      <x v="92"/>
    </i>
    <i r="3">
      <x v="3"/>
    </i>
    <i r="2">
      <x v="93"/>
    </i>
    <i r="3">
      <x v="3"/>
    </i>
    <i r="2">
      <x v="94"/>
    </i>
    <i r="3">
      <x v="3"/>
    </i>
    <i r="2">
      <x v="95"/>
    </i>
    <i r="3">
      <x v="3"/>
    </i>
    <i r="2">
      <x v="96"/>
    </i>
    <i r="3">
      <x v="3"/>
    </i>
    <i r="2">
      <x v="97"/>
    </i>
    <i r="3">
      <x v="3"/>
    </i>
    <i>
      <x v="4"/>
    </i>
    <i r="1">
      <x v="4"/>
    </i>
    <i r="2">
      <x v="19"/>
    </i>
    <i r="3">
      <x v="7"/>
    </i>
    <i r="2">
      <x v="31"/>
    </i>
    <i r="3">
      <x v="6"/>
    </i>
    <i r="2">
      <x v="50"/>
    </i>
    <i r="3">
      <x v="6"/>
    </i>
    <i r="2">
      <x v="89"/>
    </i>
    <i r="3">
      <x v="6"/>
    </i>
    <i>
      <x v="5"/>
    </i>
    <i r="1">
      <x v="5"/>
    </i>
    <i r="2">
      <x v="51"/>
    </i>
    <i r="3">
      <x v="28"/>
    </i>
    <i r="1">
      <x v="6"/>
    </i>
    <i r="2">
      <x v="32"/>
    </i>
    <i r="3">
      <x v="29"/>
    </i>
    <i r="2">
      <x v="47"/>
    </i>
    <i r="3">
      <x v="17"/>
    </i>
    <i r="1">
      <x v="7"/>
    </i>
    <i r="2">
      <x v="15"/>
    </i>
    <i r="3">
      <x v="8"/>
    </i>
    <i r="2">
      <x v="46"/>
    </i>
    <i r="3">
      <x v="32"/>
    </i>
    <i r="1">
      <x v="11"/>
    </i>
    <i r="2">
      <x v="69"/>
    </i>
    <i r="3">
      <x v="21"/>
    </i>
    <i r="1">
      <x v="13"/>
    </i>
    <i r="2">
      <x v="82"/>
    </i>
    <i r="3">
      <x v="27"/>
    </i>
    <i>
      <x v="6"/>
    </i>
    <i r="1">
      <x v="4"/>
    </i>
    <i r="2">
      <x v="100"/>
    </i>
    <i r="3">
      <x v="2"/>
    </i>
    <i>
      <x v="7"/>
    </i>
    <i r="1">
      <x v="6"/>
    </i>
    <i r="2">
      <x v="39"/>
    </i>
    <i r="3">
      <x v="19"/>
    </i>
    <i>
      <x v="8"/>
    </i>
    <i r="1">
      <x v="8"/>
    </i>
    <i r="2">
      <x v="55"/>
    </i>
    <i r="3">
      <x v="1"/>
    </i>
    <i>
      <x v="9"/>
    </i>
    <i r="1">
      <x v="5"/>
    </i>
    <i r="2">
      <x/>
    </i>
    <i r="3">
      <x v="22"/>
    </i>
    <i r="2">
      <x v="2"/>
    </i>
    <i r="3">
      <x v="33"/>
    </i>
    <i r="1">
      <x v="8"/>
    </i>
    <i r="2">
      <x v="5"/>
    </i>
    <i r="3">
      <x/>
    </i>
    <i r="1">
      <x v="11"/>
    </i>
    <i r="2">
      <x v="67"/>
    </i>
    <i r="3">
      <x/>
    </i>
    <i r="1">
      <x v="12"/>
    </i>
    <i r="2">
      <x v="88"/>
    </i>
    <i r="3">
      <x v="9"/>
    </i>
    <i r="1">
      <x v="13"/>
    </i>
    <i r="2">
      <x v="81"/>
    </i>
    <i r="3">
      <x/>
    </i>
    <i>
      <x v="10"/>
    </i>
    <i r="1">
      <x v="7"/>
    </i>
    <i r="2">
      <x v="7"/>
    </i>
    <i r="3">
      <x v="36"/>
    </i>
    <i>
      <x v="11"/>
    </i>
    <i r="1">
      <x v="5"/>
    </i>
    <i r="2">
      <x v="86"/>
    </i>
    <i r="3">
      <x/>
    </i>
    <i>
      <x v="12"/>
    </i>
    <i r="1">
      <x v="5"/>
    </i>
    <i r="2">
      <x v="11"/>
    </i>
    <i r="3">
      <x v="23"/>
    </i>
    <i r="2">
      <x v="50"/>
    </i>
    <i r="3">
      <x/>
    </i>
    <i r="1">
      <x v="6"/>
    </i>
    <i r="2">
      <x v="30"/>
    </i>
    <i r="3">
      <x v="23"/>
    </i>
    <i r="1">
      <x v="7"/>
    </i>
    <i r="2">
      <x v="16"/>
    </i>
    <i r="3">
      <x v="23"/>
    </i>
    <i r="2">
      <x v="44"/>
    </i>
    <i r="3">
      <x v="23"/>
    </i>
    <i r="1">
      <x v="8"/>
    </i>
    <i r="2">
      <x v="5"/>
    </i>
    <i r="3">
      <x/>
    </i>
    <i r="2">
      <x v="28"/>
    </i>
    <i r="3">
      <x v="38"/>
    </i>
    <i r="2">
      <x v="83"/>
    </i>
    <i r="3">
      <x v="18"/>
    </i>
    <i r="2">
      <x v="84"/>
    </i>
    <i r="3">
      <x v="35"/>
    </i>
    <i r="1">
      <x v="11"/>
    </i>
    <i r="2">
      <x v="70"/>
    </i>
    <i r="3">
      <x/>
    </i>
    <i r="2">
      <x v="73"/>
    </i>
    <i r="3">
      <x/>
    </i>
    <i r="2">
      <x v="74"/>
    </i>
    <i r="3">
      <x v="23"/>
    </i>
    <i r="1">
      <x v="12"/>
    </i>
    <i r="2">
      <x v="77"/>
    </i>
    <i r="3">
      <x v="23"/>
    </i>
    <i r="1">
      <x v="13"/>
    </i>
    <i r="2">
      <x v="80"/>
    </i>
    <i r="3">
      <x v="23"/>
    </i>
    <i>
      <x v="13"/>
    </i>
    <i r="1">
      <x v="11"/>
    </i>
    <i r="2">
      <x v="71"/>
    </i>
    <i r="3">
      <x/>
    </i>
    <i r="1">
      <x v="15"/>
    </i>
    <i r="2">
      <x v="57"/>
    </i>
    <i r="3">
      <x/>
    </i>
    <i r="2">
      <x v="58"/>
    </i>
    <i r="3">
      <x/>
    </i>
    <i>
      <x v="14"/>
    </i>
    <i r="1">
      <x v="5"/>
    </i>
    <i r="2">
      <x v="9"/>
    </i>
    <i r="3">
      <x/>
    </i>
    <i r="1">
      <x v="8"/>
    </i>
    <i r="2">
      <x v="27"/>
    </i>
    <i r="3">
      <x/>
    </i>
    <i r="1">
      <x v="15"/>
    </i>
    <i r="2">
      <x v="53"/>
    </i>
    <i r="3">
      <x/>
    </i>
    <i r="2">
      <x v="56"/>
    </i>
    <i r="3">
      <x/>
    </i>
    <i>
      <x v="15"/>
    </i>
    <i r="1">
      <x v="15"/>
    </i>
    <i r="2">
      <x v="54"/>
    </i>
    <i r="3">
      <x/>
    </i>
    <i>
      <x v="16"/>
    </i>
    <i r="1">
      <x v="4"/>
    </i>
    <i r="2">
      <x v="23"/>
    </i>
    <i r="3">
      <x v="14"/>
    </i>
    <i r="1">
      <x v="8"/>
    </i>
    <i r="2">
      <x v="91"/>
    </i>
    <i r="3">
      <x v="11"/>
    </i>
    <i>
      <x v="17"/>
    </i>
    <i r="1">
      <x v="4"/>
    </i>
    <i r="2">
      <x v="8"/>
    </i>
    <i r="3">
      <x v="4"/>
    </i>
    <i r="2">
      <x v="26"/>
    </i>
    <i r="3">
      <x v="4"/>
    </i>
    <i r="2">
      <x v="40"/>
    </i>
    <i r="3">
      <x v="4"/>
    </i>
    <i r="2">
      <x v="65"/>
    </i>
    <i r="3">
      <x v="25"/>
    </i>
    <i r="2">
      <x v="87"/>
    </i>
    <i r="3">
      <x v="4"/>
    </i>
    <i r="2">
      <x v="90"/>
    </i>
    <i r="3">
      <x v="5"/>
    </i>
    <i r="1">
      <x v="5"/>
    </i>
    <i r="2">
      <x v="49"/>
    </i>
    <i r="3">
      <x v="4"/>
    </i>
    <i>
      <x v="18"/>
    </i>
    <i r="1">
      <x v="6"/>
    </i>
    <i r="2">
      <x v="61"/>
    </i>
    <i r="3">
      <x v="24"/>
    </i>
    <i r="2">
      <x v="62"/>
    </i>
    <i r="3">
      <x v="31"/>
    </i>
    <i>
      <x v="19"/>
    </i>
    <i r="1">
      <x v="5"/>
    </i>
    <i r="2">
      <x v="43"/>
    </i>
    <i r="3">
      <x v="15"/>
    </i>
    <i r="2">
      <x v="45"/>
    </i>
    <i r="3">
      <x v="4"/>
    </i>
    <i>
      <x v="20"/>
    </i>
    <i r="1">
      <x v="5"/>
    </i>
    <i r="2">
      <x v="21"/>
    </i>
    <i r="3">
      <x/>
    </i>
    <i r="1">
      <x v="7"/>
    </i>
    <i r="2">
      <x v="20"/>
    </i>
    <i r="3">
      <x/>
    </i>
    <i>
      <x v="21"/>
    </i>
    <i r="1">
      <x v="8"/>
    </i>
    <i r="2">
      <x v="59"/>
    </i>
    <i r="3">
      <x/>
    </i>
    <i r="2">
      <x v="60"/>
    </i>
    <i r="3">
      <x/>
    </i>
    <i>
      <x v="22"/>
    </i>
    <i r="1">
      <x v="5"/>
    </i>
    <i r="2">
      <x v="85"/>
    </i>
    <i r="3">
      <x v="4"/>
    </i>
    <i r="1">
      <x v="6"/>
    </i>
    <i r="2">
      <x v="48"/>
    </i>
    <i r="3">
      <x v="19"/>
    </i>
    <i>
      <x v="23"/>
    </i>
    <i r="1">
      <x v="5"/>
    </i>
    <i r="2">
      <x v="14"/>
    </i>
    <i r="3">
      <x/>
    </i>
    <i r="2">
      <x v="99"/>
    </i>
    <i r="3">
      <x v="16"/>
    </i>
    <i>
      <x v="24"/>
    </i>
    <i r="1">
      <x v="4"/>
    </i>
    <i r="2">
      <x v="6"/>
    </i>
    <i r="3">
      <x v="4"/>
    </i>
    <i>
      <x v="25"/>
    </i>
    <i r="1">
      <x v="16"/>
    </i>
    <i r="2">
      <x v="101"/>
    </i>
    <i r="3">
      <x v="42"/>
    </i>
    <i t="grand">
      <x/>
    </i>
  </rowItems>
  <colItems count="1">
    <i/>
  </colItems>
  <dataFields count="1">
    <dataField name="Sum of Amount" fld="5" baseField="0" baseItem="0" numFmtId="165"/>
  </dataFields>
  <pivotTableStyleInfo name="PivotStyleMedium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A26FB7A-4D3C-2D42-97DF-684C234615E8}" name="PivotTable9" cacheId="13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30" firstHeaderRow="1" firstDataRow="1" firstDataCol="1"/>
  <pivotFields count="6">
    <pivotField axis="axisRow" showAll="0">
      <items count="27">
        <item x="24"/>
        <item x="22"/>
        <item x="23"/>
        <item x="18"/>
        <item x="0"/>
        <item x="1"/>
        <item x="2"/>
        <item x="3"/>
        <item x="4"/>
        <item x="8"/>
        <item x="14"/>
        <item x="5"/>
        <item x="7"/>
        <item x="9"/>
        <item x="10"/>
        <item x="11"/>
        <item x="12"/>
        <item x="13"/>
        <item x="15"/>
        <item x="16"/>
        <item x="6"/>
        <item x="17"/>
        <item x="19"/>
        <item x="20"/>
        <item x="21"/>
        <item x="25"/>
        <item t="default"/>
      </items>
    </pivotField>
    <pivotField showAll="0"/>
    <pivotField showAll="0"/>
    <pivotField showAll="0"/>
    <pivotField showAll="0"/>
    <pivotField dataField="1" showAll="0">
      <items count="56">
        <item x="53"/>
        <item x="48"/>
        <item x="52"/>
        <item x="49"/>
        <item x="50"/>
        <item x="51"/>
        <item x="44"/>
        <item x="47"/>
        <item x="45"/>
        <item x="46"/>
        <item x="38"/>
        <item x="7"/>
        <item x="0"/>
        <item x="1"/>
        <item x="35"/>
        <item x="6"/>
        <item x="33"/>
        <item x="8"/>
        <item x="14"/>
        <item x="30"/>
        <item x="25"/>
        <item x="34"/>
        <item x="5"/>
        <item x="31"/>
        <item x="18"/>
        <item x="37"/>
        <item x="40"/>
        <item x="12"/>
        <item x="4"/>
        <item x="2"/>
        <item x="26"/>
        <item x="9"/>
        <item x="27"/>
        <item x="39"/>
        <item x="17"/>
        <item x="16"/>
        <item x="21"/>
        <item x="11"/>
        <item x="32"/>
        <item x="3"/>
        <item x="36"/>
        <item x="15"/>
        <item x="29"/>
        <item x="43"/>
        <item x="10"/>
        <item x="28"/>
        <item x="42"/>
        <item x="13"/>
        <item x="24"/>
        <item x="22"/>
        <item x="23"/>
        <item x="41"/>
        <item x="20"/>
        <item x="19"/>
        <item x="54"/>
        <item t="default"/>
      </items>
    </pivotField>
  </pivotFields>
  <rowFields count="1">
    <field x="0"/>
  </rowFields>
  <rowItems count="27">
    <i>
      <x/>
    </i>
    <i>
      <x v="1"/>
    </i>
    <i>
      <x v="2"/>
    </i>
    <i>
      <x v="3"/>
    </i>
    <i>
      <x v="4"/>
    </i>
    <i>
      <x v="5"/>
    </i>
    <i>
      <x v="6"/>
    </i>
    <i>
      <x v="7"/>
    </i>
    <i>
      <x v="8"/>
    </i>
    <i>
      <x v="9"/>
    </i>
    <i>
      <x v="10"/>
    </i>
    <i>
      <x v="11"/>
    </i>
    <i>
      <x v="12"/>
    </i>
    <i>
      <x v="13"/>
    </i>
    <i>
      <x v="14"/>
    </i>
    <i>
      <x v="15"/>
    </i>
    <i>
      <x v="16"/>
    </i>
    <i>
      <x v="17"/>
    </i>
    <i>
      <x v="18"/>
    </i>
    <i>
      <x v="19"/>
    </i>
    <i>
      <x v="20"/>
    </i>
    <i>
      <x v="21"/>
    </i>
    <i>
      <x v="22"/>
    </i>
    <i>
      <x v="23"/>
    </i>
    <i>
      <x v="24"/>
    </i>
    <i>
      <x v="25"/>
    </i>
    <i t="grand">
      <x/>
    </i>
  </rowItems>
  <colItems count="1">
    <i/>
  </colItems>
  <dataFields count="1">
    <dataField name="Sum of Amount" fld="5" baseField="0" baseItem="0"/>
  </dataFields>
  <pivotTableStyleInfo name="PivotStyleMedium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baseColWidth="10" defaultColWidth="11" defaultRowHeight="16" x14ac:dyDescent="0.2"/>
  <sheetData/>
  <pageMargins left="0.75" right="0.75" top="1" bottom="1" header="0.5" footer="0.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4"/>
  <sheetViews>
    <sheetView workbookViewId="0">
      <selection activeCell="A28" sqref="A28:XFD28"/>
    </sheetView>
  </sheetViews>
  <sheetFormatPr baseColWidth="10" defaultColWidth="11" defaultRowHeight="16" x14ac:dyDescent="0.2"/>
  <cols>
    <col min="1" max="1" width="12.5" bestFit="1" customWidth="1"/>
    <col min="2" max="2" width="31.5" bestFit="1" customWidth="1"/>
    <col min="3" max="3" width="176" bestFit="1" customWidth="1"/>
  </cols>
  <sheetData>
    <row r="1" spans="1:3" s="1" customFormat="1" x14ac:dyDescent="0.2">
      <c r="A1" s="1" t="s">
        <v>1</v>
      </c>
      <c r="B1" s="1" t="s">
        <v>2</v>
      </c>
      <c r="C1" s="1" t="s">
        <v>3</v>
      </c>
    </row>
    <row r="2" spans="1:3" s="2" customFormat="1" x14ac:dyDescent="0.2">
      <c r="A2" s="2">
        <v>10600</v>
      </c>
      <c r="B2" s="2" t="s">
        <v>55</v>
      </c>
      <c r="C2" s="2" t="s">
        <v>56</v>
      </c>
    </row>
    <row r="3" spans="1:3" s="1" customFormat="1" x14ac:dyDescent="0.2">
      <c r="A3" s="2">
        <v>11570</v>
      </c>
      <c r="B3" s="2" t="s">
        <v>47</v>
      </c>
      <c r="C3" s="10" t="s">
        <v>52</v>
      </c>
    </row>
    <row r="4" spans="1:3" s="1" customFormat="1" x14ac:dyDescent="0.2">
      <c r="A4" s="2">
        <v>11710</v>
      </c>
      <c r="B4" s="2" t="s">
        <v>53</v>
      </c>
      <c r="C4" s="2" t="s">
        <v>54</v>
      </c>
    </row>
    <row r="5" spans="1:3" s="2" customFormat="1" x14ac:dyDescent="0.2">
      <c r="A5" s="2">
        <v>119900</v>
      </c>
      <c r="B5" s="2" t="s">
        <v>43</v>
      </c>
      <c r="C5" s="2" t="s">
        <v>44</v>
      </c>
    </row>
    <row r="6" spans="1:3" x14ac:dyDescent="0.2">
      <c r="A6">
        <v>121400</v>
      </c>
      <c r="B6" t="s">
        <v>4</v>
      </c>
      <c r="C6" t="s">
        <v>5</v>
      </c>
    </row>
    <row r="7" spans="1:3" x14ac:dyDescent="0.2">
      <c r="A7">
        <v>121500</v>
      </c>
      <c r="B7" t="s">
        <v>6</v>
      </c>
      <c r="C7" t="s">
        <v>7</v>
      </c>
    </row>
    <row r="8" spans="1:3" x14ac:dyDescent="0.2">
      <c r="A8">
        <v>121800</v>
      </c>
      <c r="B8" t="s">
        <v>8</v>
      </c>
      <c r="C8" t="s">
        <v>9</v>
      </c>
    </row>
    <row r="9" spans="1:3" x14ac:dyDescent="0.2">
      <c r="A9">
        <v>121900</v>
      </c>
      <c r="B9" t="s">
        <v>10</v>
      </c>
      <c r="C9" t="s">
        <v>11</v>
      </c>
    </row>
    <row r="10" spans="1:3" x14ac:dyDescent="0.2">
      <c r="A10">
        <v>122100</v>
      </c>
      <c r="B10" t="s">
        <v>12</v>
      </c>
      <c r="C10" t="s">
        <v>13</v>
      </c>
    </row>
    <row r="11" spans="1:3" x14ac:dyDescent="0.2">
      <c r="A11">
        <v>122200</v>
      </c>
      <c r="B11" t="s">
        <v>14</v>
      </c>
      <c r="C11" t="s">
        <v>15</v>
      </c>
    </row>
    <row r="12" spans="1:3" x14ac:dyDescent="0.2">
      <c r="A12">
        <v>124600</v>
      </c>
      <c r="B12" t="s">
        <v>27</v>
      </c>
      <c r="C12" t="s">
        <v>30</v>
      </c>
    </row>
    <row r="13" spans="1:3" x14ac:dyDescent="0.2">
      <c r="A13">
        <v>124800</v>
      </c>
      <c r="B13" t="s">
        <v>0</v>
      </c>
      <c r="C13" s="11" t="s">
        <v>51</v>
      </c>
    </row>
    <row r="14" spans="1:3" x14ac:dyDescent="0.2">
      <c r="A14">
        <v>126140</v>
      </c>
      <c r="B14" t="s">
        <v>57</v>
      </c>
      <c r="C14" t="s">
        <v>58</v>
      </c>
    </row>
    <row r="15" spans="1:3" x14ac:dyDescent="0.2">
      <c r="A15">
        <v>126400</v>
      </c>
      <c r="B15" t="s">
        <v>26</v>
      </c>
      <c r="C15" s="11" t="s">
        <v>76</v>
      </c>
    </row>
    <row r="16" spans="1:3" x14ac:dyDescent="0.2">
      <c r="A16">
        <v>127400</v>
      </c>
      <c r="B16" t="s">
        <v>66</v>
      </c>
      <c r="C16" t="s">
        <v>64</v>
      </c>
    </row>
    <row r="17" spans="1:3" x14ac:dyDescent="0.2">
      <c r="A17">
        <v>127500</v>
      </c>
      <c r="B17" t="s">
        <v>67</v>
      </c>
      <c r="C17" t="s">
        <v>65</v>
      </c>
    </row>
    <row r="18" spans="1:3" x14ac:dyDescent="0.2">
      <c r="A18">
        <v>128200</v>
      </c>
      <c r="B18" t="s">
        <v>16</v>
      </c>
      <c r="C18" t="s">
        <v>17</v>
      </c>
    </row>
    <row r="19" spans="1:3" x14ac:dyDescent="0.2">
      <c r="A19">
        <v>128300</v>
      </c>
      <c r="B19" t="s">
        <v>18</v>
      </c>
      <c r="C19" t="s">
        <v>21</v>
      </c>
    </row>
    <row r="20" spans="1:3" x14ac:dyDescent="0.2">
      <c r="A20">
        <v>128400</v>
      </c>
      <c r="B20" t="s">
        <v>19</v>
      </c>
      <c r="C20" t="s">
        <v>20</v>
      </c>
    </row>
    <row r="21" spans="1:3" x14ac:dyDescent="0.2">
      <c r="A21">
        <v>128500</v>
      </c>
      <c r="B21" t="s">
        <v>22</v>
      </c>
      <c r="C21" t="s">
        <v>23</v>
      </c>
    </row>
    <row r="22" spans="1:3" x14ac:dyDescent="0.2">
      <c r="A22">
        <v>128800</v>
      </c>
      <c r="B22" t="s">
        <v>24</v>
      </c>
      <c r="C22" t="s">
        <v>25</v>
      </c>
    </row>
    <row r="23" spans="1:3" x14ac:dyDescent="0.2">
      <c r="A23">
        <v>131100</v>
      </c>
      <c r="B23" t="s">
        <v>28</v>
      </c>
      <c r="C23" t="s">
        <v>29</v>
      </c>
    </row>
    <row r="24" spans="1:3" x14ac:dyDescent="0.2">
      <c r="A24">
        <v>131200</v>
      </c>
      <c r="B24" t="s">
        <v>31</v>
      </c>
      <c r="C24" s="10" t="s">
        <v>32</v>
      </c>
    </row>
    <row r="25" spans="1:3" x14ac:dyDescent="0.2">
      <c r="A25">
        <v>131300</v>
      </c>
      <c r="B25" t="s">
        <v>33</v>
      </c>
      <c r="C25" t="s">
        <v>34</v>
      </c>
    </row>
    <row r="26" spans="1:3" x14ac:dyDescent="0.2">
      <c r="A26">
        <v>136200</v>
      </c>
      <c r="B26" t="s">
        <v>37</v>
      </c>
      <c r="C26" t="s">
        <v>38</v>
      </c>
    </row>
    <row r="27" spans="1:3" x14ac:dyDescent="0.2">
      <c r="A27">
        <v>136400</v>
      </c>
      <c r="B27" t="s">
        <v>59</v>
      </c>
      <c r="C27" t="s">
        <v>60</v>
      </c>
    </row>
    <row r="28" spans="1:3" x14ac:dyDescent="0.2">
      <c r="A28">
        <v>137700</v>
      </c>
      <c r="B28" t="s">
        <v>35</v>
      </c>
      <c r="C28" t="s">
        <v>36</v>
      </c>
    </row>
    <row r="29" spans="1:3" x14ac:dyDescent="0.2">
      <c r="A29">
        <v>137800</v>
      </c>
      <c r="B29" t="s">
        <v>39</v>
      </c>
      <c r="C29" t="s">
        <v>40</v>
      </c>
    </row>
    <row r="30" spans="1:3" x14ac:dyDescent="0.2">
      <c r="A30">
        <v>137810</v>
      </c>
      <c r="B30" t="s">
        <v>41</v>
      </c>
      <c r="C30" s="11" t="s">
        <v>49</v>
      </c>
    </row>
    <row r="31" spans="1:3" x14ac:dyDescent="0.2">
      <c r="A31">
        <v>141300</v>
      </c>
      <c r="B31" t="s">
        <v>42</v>
      </c>
      <c r="C31" s="11" t="s">
        <v>50</v>
      </c>
    </row>
    <row r="32" spans="1:3" x14ac:dyDescent="0.2">
      <c r="A32">
        <v>153400</v>
      </c>
      <c r="B32" t="s">
        <v>45</v>
      </c>
      <c r="C32" t="s">
        <v>63</v>
      </c>
    </row>
    <row r="33" spans="1:3" x14ac:dyDescent="0.2">
      <c r="A33">
        <v>153500</v>
      </c>
      <c r="B33" t="s">
        <v>46</v>
      </c>
      <c r="C33" s="11" t="s">
        <v>48</v>
      </c>
    </row>
    <row r="34" spans="1:3" x14ac:dyDescent="0.2">
      <c r="A34">
        <v>221800</v>
      </c>
      <c r="B34" t="s">
        <v>61</v>
      </c>
      <c r="C34" t="s">
        <v>62</v>
      </c>
    </row>
  </sheetData>
  <pageMargins left="0.75" right="0.75" top="1" bottom="1" header="0.5" footer="0.5"/>
  <pageSetup orientation="portrait" horizontalDpi="4294967292" verticalDpi="4294967292"/>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444C7-840C-7645-9E8C-DEDAD44CC721}">
  <dimension ref="B1:C287"/>
  <sheetViews>
    <sheetView topLeftCell="A9" zoomScale="160" zoomScaleNormal="160" workbookViewId="0">
      <selection activeCell="B2" sqref="B2"/>
    </sheetView>
  </sheetViews>
  <sheetFormatPr baseColWidth="10" defaultRowHeight="16" x14ac:dyDescent="0.2"/>
  <cols>
    <col min="2" max="2" width="57" bestFit="1" customWidth="1"/>
    <col min="3" max="3" width="14" bestFit="1" customWidth="1"/>
  </cols>
  <sheetData>
    <row r="1" spans="2:3" x14ac:dyDescent="0.2">
      <c r="B1" t="s">
        <v>230</v>
      </c>
    </row>
    <row r="3" spans="2:3" x14ac:dyDescent="0.2">
      <c r="B3" s="5" t="s">
        <v>74</v>
      </c>
      <c r="C3" t="s">
        <v>75</v>
      </c>
    </row>
    <row r="4" spans="2:3" x14ac:dyDescent="0.2">
      <c r="B4" s="6">
        <v>10600</v>
      </c>
      <c r="C4" s="20"/>
    </row>
    <row r="5" spans="2:3" x14ac:dyDescent="0.2">
      <c r="B5" s="7" t="s">
        <v>56</v>
      </c>
      <c r="C5" s="20"/>
    </row>
    <row r="6" spans="2:3" x14ac:dyDescent="0.2">
      <c r="B6" s="8" t="s">
        <v>56</v>
      </c>
      <c r="C6" s="20"/>
    </row>
    <row r="7" spans="2:3" x14ac:dyDescent="0.2">
      <c r="B7" s="9" t="s">
        <v>208</v>
      </c>
      <c r="C7" s="20">
        <v>-206271.2</v>
      </c>
    </row>
    <row r="8" spans="2:3" x14ac:dyDescent="0.2">
      <c r="B8" s="6">
        <v>11570</v>
      </c>
      <c r="C8" s="20"/>
    </row>
    <row r="9" spans="2:3" x14ac:dyDescent="0.2">
      <c r="B9" s="7" t="s">
        <v>225</v>
      </c>
      <c r="C9" s="20"/>
    </row>
    <row r="10" spans="2:3" x14ac:dyDescent="0.2">
      <c r="B10" s="8" t="s">
        <v>193</v>
      </c>
      <c r="C10" s="20"/>
    </row>
    <row r="11" spans="2:3" x14ac:dyDescent="0.2">
      <c r="B11" s="9" t="s">
        <v>194</v>
      </c>
      <c r="C11" s="20">
        <v>-1500</v>
      </c>
    </row>
    <row r="12" spans="2:3" x14ac:dyDescent="0.2">
      <c r="B12" s="8" t="s">
        <v>191</v>
      </c>
      <c r="C12" s="20"/>
    </row>
    <row r="13" spans="2:3" x14ac:dyDescent="0.2">
      <c r="B13" s="9" t="s">
        <v>192</v>
      </c>
      <c r="C13" s="20">
        <v>-200</v>
      </c>
    </row>
    <row r="14" spans="2:3" x14ac:dyDescent="0.2">
      <c r="B14" s="8" t="s">
        <v>190</v>
      </c>
      <c r="C14" s="20"/>
    </row>
    <row r="15" spans="2:3" x14ac:dyDescent="0.2">
      <c r="B15" s="9" t="s">
        <v>144</v>
      </c>
      <c r="C15" s="20">
        <v>-500</v>
      </c>
    </row>
    <row r="16" spans="2:3" x14ac:dyDescent="0.2">
      <c r="B16" s="8" t="s">
        <v>146</v>
      </c>
      <c r="C16" s="20"/>
    </row>
    <row r="17" spans="2:3" x14ac:dyDescent="0.2">
      <c r="B17" s="9" t="s">
        <v>189</v>
      </c>
      <c r="C17" s="20">
        <v>-3000</v>
      </c>
    </row>
    <row r="18" spans="2:3" x14ac:dyDescent="0.2">
      <c r="B18" s="6">
        <v>11710</v>
      </c>
      <c r="C18" s="20"/>
    </row>
    <row r="19" spans="2:3" x14ac:dyDescent="0.2">
      <c r="B19" s="7" t="s">
        <v>225</v>
      </c>
      <c r="C19" s="20"/>
    </row>
    <row r="20" spans="2:3" x14ac:dyDescent="0.2">
      <c r="B20" s="8" t="s">
        <v>195</v>
      </c>
      <c r="C20" s="20"/>
    </row>
    <row r="21" spans="2:3" x14ac:dyDescent="0.2">
      <c r="B21" s="9" t="s">
        <v>121</v>
      </c>
      <c r="C21" s="20">
        <v>-50000</v>
      </c>
    </row>
    <row r="22" spans="2:3" x14ac:dyDescent="0.2">
      <c r="B22" s="8" t="s">
        <v>207</v>
      </c>
      <c r="C22" s="20"/>
    </row>
    <row r="23" spans="2:3" x14ac:dyDescent="0.2">
      <c r="B23" s="9" t="s">
        <v>122</v>
      </c>
      <c r="C23" s="20">
        <v>-16300</v>
      </c>
    </row>
    <row r="24" spans="2:3" x14ac:dyDescent="0.2">
      <c r="B24" s="8" t="s">
        <v>229</v>
      </c>
      <c r="C24" s="20"/>
    </row>
    <row r="25" spans="2:3" x14ac:dyDescent="0.2">
      <c r="B25" s="9" t="s">
        <v>198</v>
      </c>
      <c r="C25" s="20">
        <v>-5000</v>
      </c>
    </row>
    <row r="26" spans="2:3" x14ac:dyDescent="0.2">
      <c r="B26" s="8" t="s">
        <v>196</v>
      </c>
      <c r="C26" s="20"/>
    </row>
    <row r="27" spans="2:3" x14ac:dyDescent="0.2">
      <c r="B27" s="9" t="s">
        <v>199</v>
      </c>
      <c r="C27" s="20">
        <v>-3640</v>
      </c>
    </row>
    <row r="28" spans="2:3" x14ac:dyDescent="0.2">
      <c r="B28" s="8" t="s">
        <v>197</v>
      </c>
      <c r="C28" s="20"/>
    </row>
    <row r="29" spans="2:3" x14ac:dyDescent="0.2">
      <c r="B29" s="9" t="s">
        <v>200</v>
      </c>
      <c r="C29" s="20">
        <v>-16644</v>
      </c>
    </row>
    <row r="30" spans="2:3" x14ac:dyDescent="0.2">
      <c r="B30" s="6">
        <v>119900</v>
      </c>
      <c r="C30" s="20"/>
    </row>
    <row r="31" spans="2:3" x14ac:dyDescent="0.2">
      <c r="B31" s="7" t="s">
        <v>224</v>
      </c>
      <c r="C31" s="20"/>
    </row>
    <row r="32" spans="2:3" x14ac:dyDescent="0.2">
      <c r="B32" s="8" t="s">
        <v>167</v>
      </c>
      <c r="C32" s="20"/>
    </row>
    <row r="33" spans="2:3" x14ac:dyDescent="0.2">
      <c r="B33" s="9" t="s">
        <v>183</v>
      </c>
      <c r="C33" s="20">
        <v>475</v>
      </c>
    </row>
    <row r="34" spans="2:3" x14ac:dyDescent="0.2">
      <c r="B34" s="8" t="s">
        <v>168</v>
      </c>
      <c r="C34" s="20"/>
    </row>
    <row r="35" spans="2:3" x14ac:dyDescent="0.2">
      <c r="B35" s="9" t="s">
        <v>183</v>
      </c>
      <c r="C35" s="20">
        <v>475</v>
      </c>
    </row>
    <row r="36" spans="2:3" x14ac:dyDescent="0.2">
      <c r="B36" s="8" t="s">
        <v>177</v>
      </c>
      <c r="C36" s="20"/>
    </row>
    <row r="37" spans="2:3" x14ac:dyDescent="0.2">
      <c r="B37" s="9" t="s">
        <v>183</v>
      </c>
      <c r="C37" s="20">
        <v>475</v>
      </c>
    </row>
    <row r="38" spans="2:3" x14ac:dyDescent="0.2">
      <c r="B38" s="8" t="s">
        <v>178</v>
      </c>
      <c r="C38" s="20"/>
    </row>
    <row r="39" spans="2:3" x14ac:dyDescent="0.2">
      <c r="B39" s="9" t="s">
        <v>183</v>
      </c>
      <c r="C39" s="20">
        <v>475</v>
      </c>
    </row>
    <row r="40" spans="2:3" x14ac:dyDescent="0.2">
      <c r="B40" s="8" t="s">
        <v>175</v>
      </c>
      <c r="C40" s="20"/>
    </row>
    <row r="41" spans="2:3" x14ac:dyDescent="0.2">
      <c r="B41" s="9" t="s">
        <v>183</v>
      </c>
      <c r="C41" s="20">
        <v>475</v>
      </c>
    </row>
    <row r="42" spans="2:3" x14ac:dyDescent="0.2">
      <c r="B42" s="8" t="s">
        <v>176</v>
      </c>
      <c r="C42" s="20"/>
    </row>
    <row r="43" spans="2:3" x14ac:dyDescent="0.2">
      <c r="B43" s="9" t="s">
        <v>183</v>
      </c>
      <c r="C43" s="20">
        <v>475</v>
      </c>
    </row>
    <row r="44" spans="2:3" x14ac:dyDescent="0.2">
      <c r="B44" s="8" t="s">
        <v>166</v>
      </c>
      <c r="C44" s="20"/>
    </row>
    <row r="45" spans="2:3" x14ac:dyDescent="0.2">
      <c r="B45" s="9" t="s">
        <v>183</v>
      </c>
      <c r="C45" s="20">
        <v>475</v>
      </c>
    </row>
    <row r="46" spans="2:3" x14ac:dyDescent="0.2">
      <c r="B46" s="8" t="s">
        <v>165</v>
      </c>
      <c r="C46" s="20"/>
    </row>
    <row r="47" spans="2:3" x14ac:dyDescent="0.2">
      <c r="B47" s="9" t="s">
        <v>183</v>
      </c>
      <c r="C47" s="20">
        <v>475</v>
      </c>
    </row>
    <row r="48" spans="2:3" x14ac:dyDescent="0.2">
      <c r="B48" s="8" t="s">
        <v>157</v>
      </c>
      <c r="C48" s="20"/>
    </row>
    <row r="49" spans="2:3" x14ac:dyDescent="0.2">
      <c r="B49" s="9" t="s">
        <v>183</v>
      </c>
      <c r="C49" s="20">
        <v>475</v>
      </c>
    </row>
    <row r="50" spans="2:3" x14ac:dyDescent="0.2">
      <c r="B50" s="8" t="s">
        <v>158</v>
      </c>
      <c r="C50" s="20"/>
    </row>
    <row r="51" spans="2:3" x14ac:dyDescent="0.2">
      <c r="B51" s="9" t="s">
        <v>183</v>
      </c>
      <c r="C51" s="20">
        <v>475</v>
      </c>
    </row>
    <row r="52" spans="2:3" x14ac:dyDescent="0.2">
      <c r="B52" s="8" t="s">
        <v>181</v>
      </c>
      <c r="C52" s="20"/>
    </row>
    <row r="53" spans="2:3" x14ac:dyDescent="0.2">
      <c r="B53" s="9" t="s">
        <v>183</v>
      </c>
      <c r="C53" s="20">
        <v>475</v>
      </c>
    </row>
    <row r="54" spans="2:3" x14ac:dyDescent="0.2">
      <c r="B54" s="8" t="s">
        <v>182</v>
      </c>
      <c r="C54" s="20"/>
    </row>
    <row r="55" spans="2:3" x14ac:dyDescent="0.2">
      <c r="B55" s="9" t="s">
        <v>183</v>
      </c>
      <c r="C55" s="20">
        <v>475</v>
      </c>
    </row>
    <row r="56" spans="2:3" x14ac:dyDescent="0.2">
      <c r="B56" s="8" t="s">
        <v>179</v>
      </c>
      <c r="C56" s="20"/>
    </row>
    <row r="57" spans="2:3" x14ac:dyDescent="0.2">
      <c r="B57" s="9" t="s">
        <v>183</v>
      </c>
      <c r="C57" s="20">
        <v>475</v>
      </c>
    </row>
    <row r="58" spans="2:3" x14ac:dyDescent="0.2">
      <c r="B58" s="8" t="s">
        <v>180</v>
      </c>
      <c r="C58" s="20"/>
    </row>
    <row r="59" spans="2:3" x14ac:dyDescent="0.2">
      <c r="B59" s="9" t="s">
        <v>183</v>
      </c>
      <c r="C59" s="20">
        <v>475</v>
      </c>
    </row>
    <row r="60" spans="2:3" x14ac:dyDescent="0.2">
      <c r="B60" s="8" t="s">
        <v>155</v>
      </c>
      <c r="C60" s="20"/>
    </row>
    <row r="61" spans="2:3" x14ac:dyDescent="0.2">
      <c r="B61" s="9" t="s">
        <v>183</v>
      </c>
      <c r="C61" s="20">
        <v>712.5</v>
      </c>
    </row>
    <row r="62" spans="2:3" x14ac:dyDescent="0.2">
      <c r="B62" s="8" t="s">
        <v>156</v>
      </c>
      <c r="C62" s="20"/>
    </row>
    <row r="63" spans="2:3" x14ac:dyDescent="0.2">
      <c r="B63" s="9" t="s">
        <v>183</v>
      </c>
      <c r="C63" s="20">
        <v>712.5</v>
      </c>
    </row>
    <row r="64" spans="2:3" x14ac:dyDescent="0.2">
      <c r="B64" s="8" t="s">
        <v>173</v>
      </c>
      <c r="C64" s="20"/>
    </row>
    <row r="65" spans="2:3" x14ac:dyDescent="0.2">
      <c r="B65" s="9" t="s">
        <v>183</v>
      </c>
      <c r="C65" s="20">
        <v>475</v>
      </c>
    </row>
    <row r="66" spans="2:3" x14ac:dyDescent="0.2">
      <c r="B66" s="8" t="s">
        <v>174</v>
      </c>
      <c r="C66" s="20"/>
    </row>
    <row r="67" spans="2:3" x14ac:dyDescent="0.2">
      <c r="B67" s="9" t="s">
        <v>183</v>
      </c>
      <c r="C67" s="20">
        <v>475</v>
      </c>
    </row>
    <row r="68" spans="2:3" x14ac:dyDescent="0.2">
      <c r="B68" s="8" t="s">
        <v>169</v>
      </c>
      <c r="C68" s="20"/>
    </row>
    <row r="69" spans="2:3" x14ac:dyDescent="0.2">
      <c r="B69" s="9" t="s">
        <v>183</v>
      </c>
      <c r="C69" s="20">
        <v>475</v>
      </c>
    </row>
    <row r="70" spans="2:3" x14ac:dyDescent="0.2">
      <c r="B70" s="8" t="s">
        <v>170</v>
      </c>
      <c r="C70" s="20"/>
    </row>
    <row r="71" spans="2:3" x14ac:dyDescent="0.2">
      <c r="B71" s="9" t="s">
        <v>183</v>
      </c>
      <c r="C71" s="20">
        <v>475</v>
      </c>
    </row>
    <row r="72" spans="2:3" x14ac:dyDescent="0.2">
      <c r="B72" s="8" t="s">
        <v>171</v>
      </c>
      <c r="C72" s="20"/>
    </row>
    <row r="73" spans="2:3" x14ac:dyDescent="0.2">
      <c r="B73" s="9" t="s">
        <v>183</v>
      </c>
      <c r="C73" s="20">
        <v>475</v>
      </c>
    </row>
    <row r="74" spans="2:3" x14ac:dyDescent="0.2">
      <c r="B74" s="8" t="s">
        <v>172</v>
      </c>
      <c r="C74" s="20"/>
    </row>
    <row r="75" spans="2:3" x14ac:dyDescent="0.2">
      <c r="B75" s="9" t="s">
        <v>183</v>
      </c>
      <c r="C75" s="20">
        <v>475</v>
      </c>
    </row>
    <row r="76" spans="2:3" x14ac:dyDescent="0.2">
      <c r="B76" s="8" t="s">
        <v>161</v>
      </c>
      <c r="C76" s="20"/>
    </row>
    <row r="77" spans="2:3" x14ac:dyDescent="0.2">
      <c r="B77" s="9" t="s">
        <v>183</v>
      </c>
      <c r="C77" s="20">
        <v>712.5</v>
      </c>
    </row>
    <row r="78" spans="2:3" x14ac:dyDescent="0.2">
      <c r="B78" s="8" t="s">
        <v>162</v>
      </c>
      <c r="C78" s="20"/>
    </row>
    <row r="79" spans="2:3" x14ac:dyDescent="0.2">
      <c r="B79" s="9" t="s">
        <v>183</v>
      </c>
      <c r="C79" s="20">
        <v>712.5</v>
      </c>
    </row>
    <row r="80" spans="2:3" x14ac:dyDescent="0.2">
      <c r="B80" s="8" t="s">
        <v>163</v>
      </c>
      <c r="C80" s="20"/>
    </row>
    <row r="81" spans="2:3" x14ac:dyDescent="0.2">
      <c r="B81" s="9" t="s">
        <v>183</v>
      </c>
      <c r="C81" s="20">
        <v>712.5</v>
      </c>
    </row>
    <row r="82" spans="2:3" x14ac:dyDescent="0.2">
      <c r="B82" s="8" t="s">
        <v>164</v>
      </c>
      <c r="C82" s="20"/>
    </row>
    <row r="83" spans="2:3" x14ac:dyDescent="0.2">
      <c r="B83" s="9" t="s">
        <v>183</v>
      </c>
      <c r="C83" s="20">
        <v>712.5</v>
      </c>
    </row>
    <row r="84" spans="2:3" x14ac:dyDescent="0.2">
      <c r="B84" s="8" t="s">
        <v>159</v>
      </c>
      <c r="C84" s="20"/>
    </row>
    <row r="85" spans="2:3" x14ac:dyDescent="0.2">
      <c r="B85" s="9" t="s">
        <v>183</v>
      </c>
      <c r="C85" s="20">
        <v>712.5</v>
      </c>
    </row>
    <row r="86" spans="2:3" x14ac:dyDescent="0.2">
      <c r="B86" s="8" t="s">
        <v>160</v>
      </c>
      <c r="C86" s="20"/>
    </row>
    <row r="87" spans="2:3" x14ac:dyDescent="0.2">
      <c r="B87" s="9" t="s">
        <v>183</v>
      </c>
      <c r="C87" s="20">
        <v>712.5</v>
      </c>
    </row>
    <row r="88" spans="2:3" x14ac:dyDescent="0.2">
      <c r="B88" s="6">
        <v>121400</v>
      </c>
      <c r="C88" s="20"/>
    </row>
    <row r="89" spans="2:3" x14ac:dyDescent="0.2">
      <c r="B89" s="7" t="s">
        <v>209</v>
      </c>
      <c r="C89" s="20"/>
    </row>
    <row r="90" spans="2:3" x14ac:dyDescent="0.2">
      <c r="B90" s="8" t="s">
        <v>77</v>
      </c>
      <c r="C90" s="20"/>
    </row>
    <row r="91" spans="2:3" x14ac:dyDescent="0.2">
      <c r="B91" s="9" t="s">
        <v>78</v>
      </c>
      <c r="C91" s="20">
        <v>46</v>
      </c>
    </row>
    <row r="92" spans="2:3" x14ac:dyDescent="0.2">
      <c r="B92" s="8" t="s">
        <v>81</v>
      </c>
      <c r="C92" s="20"/>
    </row>
    <row r="93" spans="2:3" x14ac:dyDescent="0.2">
      <c r="B93" s="9" t="s">
        <v>80</v>
      </c>
      <c r="C93" s="20">
        <v>50</v>
      </c>
    </row>
    <row r="94" spans="2:3" x14ac:dyDescent="0.2">
      <c r="B94" s="8" t="s">
        <v>79</v>
      </c>
      <c r="C94" s="20"/>
    </row>
    <row r="95" spans="2:3" x14ac:dyDescent="0.2">
      <c r="B95" s="9" t="s">
        <v>80</v>
      </c>
      <c r="C95" s="20">
        <v>50</v>
      </c>
    </row>
    <row r="96" spans="2:3" x14ac:dyDescent="0.2">
      <c r="B96" s="8" t="s">
        <v>82</v>
      </c>
      <c r="C96" s="20"/>
    </row>
    <row r="97" spans="2:3" x14ac:dyDescent="0.2">
      <c r="B97" s="9" t="s">
        <v>80</v>
      </c>
      <c r="C97" s="20">
        <v>50</v>
      </c>
    </row>
    <row r="98" spans="2:3" x14ac:dyDescent="0.2">
      <c r="B98" s="6">
        <v>121500</v>
      </c>
      <c r="C98" s="20"/>
    </row>
    <row r="99" spans="2:3" x14ac:dyDescent="0.2">
      <c r="B99" s="7" t="s">
        <v>211</v>
      </c>
      <c r="C99" s="20"/>
    </row>
    <row r="100" spans="2:3" x14ac:dyDescent="0.2">
      <c r="B100" s="8" t="s">
        <v>85</v>
      </c>
      <c r="C100" s="20"/>
    </row>
    <row r="101" spans="2:3" x14ac:dyDescent="0.2">
      <c r="B101" s="9" t="s">
        <v>92</v>
      </c>
      <c r="C101" s="20">
        <v>550</v>
      </c>
    </row>
    <row r="102" spans="2:3" x14ac:dyDescent="0.2">
      <c r="B102" s="7" t="s">
        <v>212</v>
      </c>
      <c r="C102" s="20"/>
    </row>
    <row r="103" spans="2:3" x14ac:dyDescent="0.2">
      <c r="B103" s="8" t="s">
        <v>87</v>
      </c>
      <c r="C103" s="20"/>
    </row>
    <row r="104" spans="2:3" x14ac:dyDescent="0.2">
      <c r="B104" s="9" t="s">
        <v>71</v>
      </c>
      <c r="C104" s="20">
        <v>100</v>
      </c>
    </row>
    <row r="105" spans="2:3" x14ac:dyDescent="0.2">
      <c r="B105" s="8" t="s">
        <v>89</v>
      </c>
      <c r="C105" s="20"/>
    </row>
    <row r="106" spans="2:3" x14ac:dyDescent="0.2">
      <c r="B106" s="9" t="s">
        <v>95</v>
      </c>
      <c r="C106" s="20">
        <v>120</v>
      </c>
    </row>
    <row r="107" spans="2:3" x14ac:dyDescent="0.2">
      <c r="B107" s="7" t="s">
        <v>210</v>
      </c>
      <c r="C107" s="20"/>
    </row>
    <row r="108" spans="2:3" x14ac:dyDescent="0.2">
      <c r="B108" s="8" t="s">
        <v>84</v>
      </c>
      <c r="C108" s="20"/>
    </row>
    <row r="109" spans="2:3" x14ac:dyDescent="0.2">
      <c r="B109" s="9" t="s">
        <v>91</v>
      </c>
      <c r="C109" s="20">
        <v>1250</v>
      </c>
    </row>
    <row r="110" spans="2:3" x14ac:dyDescent="0.2">
      <c r="B110" s="8" t="s">
        <v>83</v>
      </c>
      <c r="C110" s="20"/>
    </row>
    <row r="111" spans="2:3" x14ac:dyDescent="0.2">
      <c r="B111" s="9" t="s">
        <v>90</v>
      </c>
      <c r="C111" s="20">
        <v>600</v>
      </c>
    </row>
    <row r="112" spans="2:3" x14ac:dyDescent="0.2">
      <c r="B112" s="7" t="s">
        <v>119</v>
      </c>
      <c r="C112" s="20"/>
    </row>
    <row r="113" spans="2:3" x14ac:dyDescent="0.2">
      <c r="B113" s="8" t="s">
        <v>86</v>
      </c>
      <c r="C113" s="20"/>
    </row>
    <row r="114" spans="2:3" x14ac:dyDescent="0.2">
      <c r="B114" s="9" t="s">
        <v>93</v>
      </c>
      <c r="C114" s="20">
        <v>330</v>
      </c>
    </row>
    <row r="115" spans="2:3" x14ac:dyDescent="0.2">
      <c r="B115" s="7" t="s">
        <v>213</v>
      </c>
      <c r="C115" s="20"/>
    </row>
    <row r="116" spans="2:3" x14ac:dyDescent="0.2">
      <c r="B116" s="8" t="s">
        <v>88</v>
      </c>
      <c r="C116" s="20"/>
    </row>
    <row r="117" spans="2:3" x14ac:dyDescent="0.2">
      <c r="B117" s="9" t="s">
        <v>94</v>
      </c>
      <c r="C117" s="20">
        <v>40</v>
      </c>
    </row>
    <row r="118" spans="2:3" x14ac:dyDescent="0.2">
      <c r="B118" s="6">
        <v>121800</v>
      </c>
      <c r="C118" s="20"/>
    </row>
    <row r="119" spans="2:3" x14ac:dyDescent="0.2">
      <c r="B119" s="7" t="s">
        <v>209</v>
      </c>
      <c r="C119" s="20"/>
    </row>
    <row r="120" spans="2:3" x14ac:dyDescent="0.2">
      <c r="B120" s="8" t="s">
        <v>96</v>
      </c>
      <c r="C120" s="20"/>
    </row>
    <row r="121" spans="2:3" x14ac:dyDescent="0.2">
      <c r="B121" s="9" t="s">
        <v>97</v>
      </c>
      <c r="C121" s="20">
        <v>696</v>
      </c>
    </row>
    <row r="122" spans="2:3" x14ac:dyDescent="0.2">
      <c r="B122" s="6">
        <v>121900</v>
      </c>
      <c r="C122" s="20"/>
    </row>
    <row r="123" spans="2:3" x14ac:dyDescent="0.2">
      <c r="B123" s="7" t="s">
        <v>212</v>
      </c>
      <c r="C123" s="20"/>
    </row>
    <row r="124" spans="2:3" x14ac:dyDescent="0.2">
      <c r="B124" s="8" t="s">
        <v>98</v>
      </c>
      <c r="C124" s="20"/>
    </row>
    <row r="125" spans="2:3" x14ac:dyDescent="0.2">
      <c r="B125" s="9" t="s">
        <v>226</v>
      </c>
      <c r="C125" s="20">
        <v>3212</v>
      </c>
    </row>
    <row r="126" spans="2:3" x14ac:dyDescent="0.2">
      <c r="B126" s="6">
        <v>122100</v>
      </c>
      <c r="C126" s="20"/>
    </row>
    <row r="127" spans="2:3" x14ac:dyDescent="0.2">
      <c r="B127" s="7" t="s">
        <v>214</v>
      </c>
      <c r="C127" s="20"/>
    </row>
    <row r="128" spans="2:3" x14ac:dyDescent="0.2">
      <c r="B128" s="8" t="s">
        <v>99</v>
      </c>
      <c r="C128" s="20"/>
    </row>
    <row r="129" spans="2:3" x14ac:dyDescent="0.2">
      <c r="B129" s="9" t="s">
        <v>100</v>
      </c>
      <c r="C129" s="20">
        <v>1015</v>
      </c>
    </row>
    <row r="130" spans="2:3" x14ac:dyDescent="0.2">
      <c r="B130" s="6">
        <v>124600</v>
      </c>
      <c r="C130" s="20"/>
    </row>
    <row r="131" spans="2:3" x14ac:dyDescent="0.2">
      <c r="B131" s="7" t="s">
        <v>211</v>
      </c>
      <c r="C131" s="20"/>
    </row>
    <row r="132" spans="2:3" x14ac:dyDescent="0.2">
      <c r="B132" s="8" t="s">
        <v>117</v>
      </c>
      <c r="C132" s="20"/>
    </row>
    <row r="133" spans="2:3" x14ac:dyDescent="0.2">
      <c r="B133" s="9" t="s">
        <v>121</v>
      </c>
      <c r="C133" s="20">
        <v>123521</v>
      </c>
    </row>
    <row r="134" spans="2:3" x14ac:dyDescent="0.2">
      <c r="B134" s="8" t="s">
        <v>202</v>
      </c>
      <c r="C134" s="20"/>
    </row>
    <row r="135" spans="2:3" x14ac:dyDescent="0.2">
      <c r="B135" s="9" t="s">
        <v>122</v>
      </c>
      <c r="C135" s="20">
        <v>46000</v>
      </c>
    </row>
    <row r="136" spans="2:3" x14ac:dyDescent="0.2">
      <c r="B136" s="7" t="s">
        <v>214</v>
      </c>
      <c r="C136" s="20"/>
    </row>
    <row r="137" spans="2:3" x14ac:dyDescent="0.2">
      <c r="B137" s="8" t="s">
        <v>220</v>
      </c>
      <c r="C137" s="20"/>
    </row>
    <row r="138" spans="2:3" x14ac:dyDescent="0.2">
      <c r="B138" s="9" t="s">
        <v>102</v>
      </c>
      <c r="C138" s="20">
        <v>1000</v>
      </c>
    </row>
    <row r="139" spans="2:3" x14ac:dyDescent="0.2">
      <c r="B139" s="7" t="s">
        <v>119</v>
      </c>
      <c r="C139" s="20"/>
    </row>
    <row r="140" spans="2:3" x14ac:dyDescent="0.2">
      <c r="B140" s="8" t="s">
        <v>119</v>
      </c>
      <c r="C140" s="20"/>
    </row>
    <row r="141" spans="2:3" x14ac:dyDescent="0.2">
      <c r="B141" s="9" t="s">
        <v>102</v>
      </c>
      <c r="C141" s="20">
        <v>20000</v>
      </c>
    </row>
    <row r="142" spans="2:3" x14ac:dyDescent="0.2">
      <c r="B142" s="7" t="s">
        <v>219</v>
      </c>
      <c r="C142" s="20"/>
    </row>
    <row r="143" spans="2:3" x14ac:dyDescent="0.2">
      <c r="B143" s="8" t="s">
        <v>118</v>
      </c>
      <c r="C143" s="20"/>
    </row>
    <row r="144" spans="2:3" x14ac:dyDescent="0.2">
      <c r="B144" s="9" t="s">
        <v>123</v>
      </c>
      <c r="C144" s="20">
        <v>12000</v>
      </c>
    </row>
    <row r="145" spans="2:3" x14ac:dyDescent="0.2">
      <c r="B145" s="7" t="s">
        <v>213</v>
      </c>
      <c r="C145" s="20"/>
    </row>
    <row r="146" spans="2:3" x14ac:dyDescent="0.2">
      <c r="B146" s="8" t="s">
        <v>120</v>
      </c>
      <c r="C146" s="20"/>
    </row>
    <row r="147" spans="2:3" x14ac:dyDescent="0.2">
      <c r="B147" s="9" t="s">
        <v>102</v>
      </c>
      <c r="C147" s="20">
        <v>10000</v>
      </c>
    </row>
    <row r="148" spans="2:3" x14ac:dyDescent="0.2">
      <c r="B148" s="6">
        <v>124800</v>
      </c>
      <c r="C148" s="20"/>
    </row>
    <row r="149" spans="2:3" x14ac:dyDescent="0.2">
      <c r="B149" s="7" t="s">
        <v>210</v>
      </c>
      <c r="C149" s="20"/>
    </row>
    <row r="150" spans="2:3" x14ac:dyDescent="0.2">
      <c r="B150" s="8" t="s">
        <v>139</v>
      </c>
      <c r="C150" s="20"/>
    </row>
    <row r="151" spans="2:3" x14ac:dyDescent="0.2">
      <c r="B151" s="9" t="s">
        <v>223</v>
      </c>
      <c r="C151" s="20">
        <v>100</v>
      </c>
    </row>
    <row r="152" spans="2:3" x14ac:dyDescent="0.2">
      <c r="B152" s="6">
        <v>126140</v>
      </c>
      <c r="C152" s="20"/>
    </row>
    <row r="153" spans="2:3" x14ac:dyDescent="0.2">
      <c r="B153" s="7" t="s">
        <v>211</v>
      </c>
      <c r="C153" s="20"/>
    </row>
    <row r="154" spans="2:3" x14ac:dyDescent="0.2">
      <c r="B154" s="8" t="s">
        <v>101</v>
      </c>
      <c r="C154" s="20"/>
    </row>
    <row r="155" spans="2:3" x14ac:dyDescent="0.2">
      <c r="B155" s="9" t="s">
        <v>102</v>
      </c>
      <c r="C155" s="20">
        <v>500</v>
      </c>
    </row>
    <row r="156" spans="2:3" x14ac:dyDescent="0.2">
      <c r="B156" s="6">
        <v>126400</v>
      </c>
      <c r="C156" s="20"/>
    </row>
    <row r="157" spans="2:3" x14ac:dyDescent="0.2">
      <c r="B157" s="7" t="s">
        <v>211</v>
      </c>
      <c r="C157" s="20"/>
    </row>
    <row r="158" spans="2:3" x14ac:dyDescent="0.2">
      <c r="B158" s="8" t="s">
        <v>109</v>
      </c>
      <c r="C158" s="20"/>
    </row>
    <row r="159" spans="2:3" x14ac:dyDescent="0.2">
      <c r="B159" s="9" t="s">
        <v>116</v>
      </c>
      <c r="C159" s="20">
        <v>40</v>
      </c>
    </row>
    <row r="160" spans="2:3" x14ac:dyDescent="0.2">
      <c r="B160" s="8" t="s">
        <v>79</v>
      </c>
      <c r="C160" s="20"/>
    </row>
    <row r="161" spans="2:3" x14ac:dyDescent="0.2">
      <c r="B161" s="9" t="s">
        <v>102</v>
      </c>
      <c r="C161" s="20">
        <v>2000</v>
      </c>
    </row>
    <row r="162" spans="2:3" x14ac:dyDescent="0.2">
      <c r="B162" s="7" t="s">
        <v>212</v>
      </c>
      <c r="C162" s="20"/>
    </row>
    <row r="163" spans="2:3" x14ac:dyDescent="0.2">
      <c r="B163" s="8" t="s">
        <v>108</v>
      </c>
      <c r="C163" s="20"/>
    </row>
    <row r="164" spans="2:3" x14ac:dyDescent="0.2">
      <c r="B164" s="9" t="s">
        <v>116</v>
      </c>
      <c r="C164" s="20">
        <v>40</v>
      </c>
    </row>
    <row r="165" spans="2:3" x14ac:dyDescent="0.2">
      <c r="B165" s="7" t="s">
        <v>210</v>
      </c>
      <c r="C165" s="20"/>
    </row>
    <row r="166" spans="2:3" x14ac:dyDescent="0.2">
      <c r="B166" s="8" t="s">
        <v>114</v>
      </c>
      <c r="C166" s="20"/>
    </row>
    <row r="167" spans="2:3" x14ac:dyDescent="0.2">
      <c r="B167" s="9" t="s">
        <v>116</v>
      </c>
      <c r="C167" s="20">
        <v>40</v>
      </c>
    </row>
    <row r="168" spans="2:3" x14ac:dyDescent="0.2">
      <c r="B168" s="8" t="s">
        <v>113</v>
      </c>
      <c r="C168" s="20"/>
    </row>
    <row r="169" spans="2:3" x14ac:dyDescent="0.2">
      <c r="B169" s="9" t="s">
        <v>116</v>
      </c>
      <c r="C169" s="20">
        <v>40</v>
      </c>
    </row>
    <row r="170" spans="2:3" x14ac:dyDescent="0.2">
      <c r="B170" s="7" t="s">
        <v>214</v>
      </c>
      <c r="C170" s="20"/>
    </row>
    <row r="171" spans="2:3" x14ac:dyDescent="0.2">
      <c r="B171" s="8" t="s">
        <v>220</v>
      </c>
      <c r="C171" s="20"/>
    </row>
    <row r="172" spans="2:3" x14ac:dyDescent="0.2">
      <c r="B172" s="9" t="s">
        <v>102</v>
      </c>
      <c r="C172" s="20">
        <v>600</v>
      </c>
    </row>
    <row r="173" spans="2:3" x14ac:dyDescent="0.2">
      <c r="B173" s="8" t="s">
        <v>106</v>
      </c>
      <c r="C173" s="20"/>
    </row>
    <row r="174" spans="2:3" x14ac:dyDescent="0.2">
      <c r="B174" s="9" t="s">
        <v>218</v>
      </c>
      <c r="C174" s="20">
        <v>550</v>
      </c>
    </row>
    <row r="175" spans="2:3" x14ac:dyDescent="0.2">
      <c r="B175" s="8" t="s">
        <v>107</v>
      </c>
      <c r="C175" s="20"/>
    </row>
    <row r="176" spans="2:3" x14ac:dyDescent="0.2">
      <c r="B176" s="9" t="s">
        <v>115</v>
      </c>
      <c r="C176" s="20">
        <v>900</v>
      </c>
    </row>
    <row r="177" spans="2:3" x14ac:dyDescent="0.2">
      <c r="B177" s="8" t="s">
        <v>216</v>
      </c>
      <c r="C177" s="20"/>
    </row>
    <row r="178" spans="2:3" x14ac:dyDescent="0.2">
      <c r="B178" s="9" t="s">
        <v>217</v>
      </c>
      <c r="C178" s="20">
        <v>450</v>
      </c>
    </row>
    <row r="179" spans="2:3" x14ac:dyDescent="0.2">
      <c r="B179" s="7" t="s">
        <v>119</v>
      </c>
      <c r="C179" s="20"/>
    </row>
    <row r="180" spans="2:3" x14ac:dyDescent="0.2">
      <c r="B180" s="8" t="s">
        <v>105</v>
      </c>
      <c r="C180" s="20"/>
    </row>
    <row r="181" spans="2:3" x14ac:dyDescent="0.2">
      <c r="B181" s="9" t="s">
        <v>102</v>
      </c>
      <c r="C181" s="20">
        <v>750</v>
      </c>
    </row>
    <row r="182" spans="2:3" x14ac:dyDescent="0.2">
      <c r="B182" s="8" t="s">
        <v>104</v>
      </c>
      <c r="C182" s="20"/>
    </row>
    <row r="183" spans="2:3" x14ac:dyDescent="0.2">
      <c r="B183" s="9" t="s">
        <v>102</v>
      </c>
      <c r="C183" s="20">
        <v>900</v>
      </c>
    </row>
    <row r="184" spans="2:3" x14ac:dyDescent="0.2">
      <c r="B184" s="8" t="s">
        <v>112</v>
      </c>
      <c r="C184" s="20"/>
    </row>
    <row r="185" spans="2:3" x14ac:dyDescent="0.2">
      <c r="B185" s="9" t="s">
        <v>116</v>
      </c>
      <c r="C185" s="20">
        <v>40</v>
      </c>
    </row>
    <row r="186" spans="2:3" x14ac:dyDescent="0.2">
      <c r="B186" s="7" t="s">
        <v>219</v>
      </c>
      <c r="C186" s="20"/>
    </row>
    <row r="187" spans="2:3" x14ac:dyDescent="0.2">
      <c r="B187" s="8" t="s">
        <v>110</v>
      </c>
      <c r="C187" s="20"/>
    </row>
    <row r="188" spans="2:3" x14ac:dyDescent="0.2">
      <c r="B188" s="9" t="s">
        <v>116</v>
      </c>
      <c r="C188" s="20">
        <v>40</v>
      </c>
    </row>
    <row r="189" spans="2:3" x14ac:dyDescent="0.2">
      <c r="B189" s="7" t="s">
        <v>213</v>
      </c>
      <c r="C189" s="20"/>
    </row>
    <row r="190" spans="2:3" x14ac:dyDescent="0.2">
      <c r="B190" s="8" t="s">
        <v>111</v>
      </c>
      <c r="C190" s="20"/>
    </row>
    <row r="191" spans="2:3" x14ac:dyDescent="0.2">
      <c r="B191" s="9" t="s">
        <v>116</v>
      </c>
      <c r="C191" s="20">
        <v>40</v>
      </c>
    </row>
    <row r="192" spans="2:3" x14ac:dyDescent="0.2">
      <c r="B192" s="6">
        <v>128400</v>
      </c>
      <c r="C192" s="20"/>
    </row>
    <row r="193" spans="2:3" x14ac:dyDescent="0.2">
      <c r="B193" s="7" t="s">
        <v>119</v>
      </c>
      <c r="C193" s="20"/>
    </row>
    <row r="194" spans="2:3" x14ac:dyDescent="0.2">
      <c r="B194" s="8" t="s">
        <v>124</v>
      </c>
      <c r="C194" s="20"/>
    </row>
    <row r="195" spans="2:3" x14ac:dyDescent="0.2">
      <c r="B195" s="9" t="s">
        <v>102</v>
      </c>
      <c r="C195" s="20">
        <v>220</v>
      </c>
    </row>
    <row r="196" spans="2:3" x14ac:dyDescent="0.2">
      <c r="B196" s="7" t="s">
        <v>221</v>
      </c>
      <c r="C196" s="20"/>
    </row>
    <row r="197" spans="2:3" x14ac:dyDescent="0.2">
      <c r="B197" s="8" t="s">
        <v>125</v>
      </c>
      <c r="C197" s="20"/>
    </row>
    <row r="198" spans="2:3" x14ac:dyDescent="0.2">
      <c r="B198" s="9" t="s">
        <v>102</v>
      </c>
      <c r="C198" s="20">
        <v>700</v>
      </c>
    </row>
    <row r="199" spans="2:3" x14ac:dyDescent="0.2">
      <c r="B199" s="8" t="s">
        <v>222</v>
      </c>
      <c r="C199" s="20"/>
    </row>
    <row r="200" spans="2:3" x14ac:dyDescent="0.2">
      <c r="B200" s="9" t="s">
        <v>102</v>
      </c>
      <c r="C200" s="20">
        <v>210</v>
      </c>
    </row>
    <row r="201" spans="2:3" x14ac:dyDescent="0.2">
      <c r="B201" s="6">
        <v>128500</v>
      </c>
      <c r="C201" s="20"/>
    </row>
    <row r="202" spans="2:3" x14ac:dyDescent="0.2">
      <c r="B202" s="7" t="s">
        <v>211</v>
      </c>
      <c r="C202" s="20"/>
    </row>
    <row r="203" spans="2:3" x14ac:dyDescent="0.2">
      <c r="B203" s="8" t="s">
        <v>130</v>
      </c>
      <c r="C203" s="20"/>
    </row>
    <row r="204" spans="2:3" x14ac:dyDescent="0.2">
      <c r="B204" s="9" t="s">
        <v>102</v>
      </c>
      <c r="C204" s="20">
        <v>700</v>
      </c>
    </row>
    <row r="205" spans="2:3" x14ac:dyDescent="0.2">
      <c r="B205" s="7" t="s">
        <v>214</v>
      </c>
      <c r="C205" s="20"/>
    </row>
    <row r="206" spans="2:3" x14ac:dyDescent="0.2">
      <c r="B206" s="8" t="s">
        <v>127</v>
      </c>
      <c r="C206" s="20"/>
    </row>
    <row r="207" spans="2:3" x14ac:dyDescent="0.2">
      <c r="B207" s="9" t="s">
        <v>102</v>
      </c>
      <c r="C207" s="20">
        <v>2500</v>
      </c>
    </row>
    <row r="208" spans="2:3" x14ac:dyDescent="0.2">
      <c r="B208" s="7" t="s">
        <v>221</v>
      </c>
      <c r="C208" s="20"/>
    </row>
    <row r="209" spans="2:3" x14ac:dyDescent="0.2">
      <c r="B209" s="8" t="s">
        <v>129</v>
      </c>
      <c r="C209" s="20"/>
    </row>
    <row r="210" spans="2:3" x14ac:dyDescent="0.2">
      <c r="B210" s="9" t="s">
        <v>102</v>
      </c>
      <c r="C210" s="20">
        <v>642</v>
      </c>
    </row>
    <row r="211" spans="2:3" x14ac:dyDescent="0.2">
      <c r="B211" s="8" t="s">
        <v>128</v>
      </c>
      <c r="C211" s="20"/>
    </row>
    <row r="212" spans="2:3" x14ac:dyDescent="0.2">
      <c r="B212" s="9" t="s">
        <v>102</v>
      </c>
      <c r="C212" s="20">
        <v>1000</v>
      </c>
    </row>
    <row r="213" spans="2:3" x14ac:dyDescent="0.2">
      <c r="B213" s="6">
        <v>128800</v>
      </c>
      <c r="C213" s="20"/>
    </row>
    <row r="214" spans="2:3" x14ac:dyDescent="0.2">
      <c r="B214" s="7" t="s">
        <v>221</v>
      </c>
      <c r="C214" s="20"/>
    </row>
    <row r="215" spans="2:3" x14ac:dyDescent="0.2">
      <c r="B215" s="8" t="s">
        <v>126</v>
      </c>
      <c r="C215" s="20"/>
    </row>
    <row r="216" spans="2:3" x14ac:dyDescent="0.2">
      <c r="B216" s="9" t="s">
        <v>102</v>
      </c>
      <c r="C216" s="20">
        <v>4500</v>
      </c>
    </row>
    <row r="217" spans="2:3" x14ac:dyDescent="0.2">
      <c r="B217" s="6">
        <v>131100</v>
      </c>
      <c r="C217" s="20"/>
    </row>
    <row r="218" spans="2:3" x14ac:dyDescent="0.2">
      <c r="B218" s="7" t="s">
        <v>209</v>
      </c>
      <c r="C218" s="20"/>
    </row>
    <row r="219" spans="2:3" x14ac:dyDescent="0.2">
      <c r="B219" s="8" t="s">
        <v>131</v>
      </c>
      <c r="C219" s="20"/>
    </row>
    <row r="220" spans="2:3" x14ac:dyDescent="0.2">
      <c r="B220" s="9" t="s">
        <v>132</v>
      </c>
      <c r="C220" s="20">
        <v>384</v>
      </c>
    </row>
    <row r="221" spans="2:3" x14ac:dyDescent="0.2">
      <c r="B221" s="7" t="s">
        <v>214</v>
      </c>
      <c r="C221" s="20"/>
    </row>
    <row r="222" spans="2:3" x14ac:dyDescent="0.2">
      <c r="B222" s="8" t="s">
        <v>133</v>
      </c>
      <c r="C222" s="20"/>
    </row>
    <row r="223" spans="2:3" x14ac:dyDescent="0.2">
      <c r="B223" s="9" t="s">
        <v>134</v>
      </c>
      <c r="C223" s="20">
        <v>1080</v>
      </c>
    </row>
    <row r="224" spans="2:3" x14ac:dyDescent="0.2">
      <c r="B224" s="6">
        <v>131200</v>
      </c>
      <c r="C224" s="20"/>
    </row>
    <row r="225" spans="2:3" x14ac:dyDescent="0.2">
      <c r="B225" s="7" t="s">
        <v>209</v>
      </c>
      <c r="C225" s="20"/>
    </row>
    <row r="226" spans="2:3" x14ac:dyDescent="0.2">
      <c r="B226" s="8" t="s">
        <v>141</v>
      </c>
      <c r="C226" s="20"/>
    </row>
    <row r="227" spans="2:3" x14ac:dyDescent="0.2">
      <c r="B227" s="9" t="s">
        <v>144</v>
      </c>
      <c r="C227" s="20">
        <v>75</v>
      </c>
    </row>
    <row r="228" spans="2:3" x14ac:dyDescent="0.2">
      <c r="B228" s="8" t="s">
        <v>137</v>
      </c>
      <c r="C228" s="20"/>
    </row>
    <row r="229" spans="2:3" x14ac:dyDescent="0.2">
      <c r="B229" s="9" t="s">
        <v>144</v>
      </c>
      <c r="C229" s="20">
        <v>250</v>
      </c>
    </row>
    <row r="230" spans="2:3" x14ac:dyDescent="0.2">
      <c r="B230" s="8" t="s">
        <v>142</v>
      </c>
      <c r="C230" s="20"/>
    </row>
    <row r="231" spans="2:3" x14ac:dyDescent="0.2">
      <c r="B231" s="9" t="s">
        <v>144</v>
      </c>
      <c r="C231" s="20">
        <v>500</v>
      </c>
    </row>
    <row r="232" spans="2:3" x14ac:dyDescent="0.2">
      <c r="B232" s="8" t="s">
        <v>135</v>
      </c>
      <c r="C232" s="20"/>
    </row>
    <row r="233" spans="2:3" x14ac:dyDescent="0.2">
      <c r="B233" s="9" t="s">
        <v>136</v>
      </c>
      <c r="C233" s="20">
        <v>105</v>
      </c>
    </row>
    <row r="234" spans="2:3" x14ac:dyDescent="0.2">
      <c r="B234" s="8" t="s">
        <v>143</v>
      </c>
      <c r="C234" s="20"/>
    </row>
    <row r="235" spans="2:3" x14ac:dyDescent="0.2">
      <c r="B235" s="9" t="s">
        <v>144</v>
      </c>
      <c r="C235" s="20">
        <v>75</v>
      </c>
    </row>
    <row r="236" spans="2:3" x14ac:dyDescent="0.2">
      <c r="B236" s="8" t="s">
        <v>138</v>
      </c>
      <c r="C236" s="20"/>
    </row>
    <row r="237" spans="2:3" x14ac:dyDescent="0.2">
      <c r="B237" s="9" t="s">
        <v>145</v>
      </c>
      <c r="C237" s="20">
        <v>100</v>
      </c>
    </row>
    <row r="238" spans="2:3" x14ac:dyDescent="0.2">
      <c r="B238" s="7" t="s">
        <v>211</v>
      </c>
      <c r="C238" s="20"/>
    </row>
    <row r="239" spans="2:3" x14ac:dyDescent="0.2">
      <c r="B239" s="8" t="s">
        <v>140</v>
      </c>
      <c r="C239" s="20"/>
    </row>
    <row r="240" spans="2:3" x14ac:dyDescent="0.2">
      <c r="B240" s="9" t="s">
        <v>144</v>
      </c>
      <c r="C240" s="20">
        <v>100</v>
      </c>
    </row>
    <row r="241" spans="2:3" x14ac:dyDescent="0.2">
      <c r="B241" s="6">
        <v>136200</v>
      </c>
      <c r="C241" s="20"/>
    </row>
    <row r="242" spans="2:3" x14ac:dyDescent="0.2">
      <c r="B242" s="7" t="s">
        <v>212</v>
      </c>
      <c r="C242" s="20"/>
    </row>
    <row r="243" spans="2:3" x14ac:dyDescent="0.2">
      <c r="B243" s="8" t="s">
        <v>146</v>
      </c>
      <c r="C243" s="20"/>
    </row>
    <row r="244" spans="2:3" x14ac:dyDescent="0.2">
      <c r="B244" s="9" t="s">
        <v>147</v>
      </c>
      <c r="C244" s="20">
        <v>1750.4</v>
      </c>
    </row>
    <row r="245" spans="2:3" x14ac:dyDescent="0.2">
      <c r="B245" s="8" t="s">
        <v>148</v>
      </c>
      <c r="C245" s="20"/>
    </row>
    <row r="246" spans="2:3" x14ac:dyDescent="0.2">
      <c r="B246" s="9" t="s">
        <v>149</v>
      </c>
      <c r="C246" s="20">
        <v>457.8</v>
      </c>
    </row>
    <row r="247" spans="2:3" x14ac:dyDescent="0.2">
      <c r="B247" s="6">
        <v>136400</v>
      </c>
      <c r="C247" s="20"/>
    </row>
    <row r="248" spans="2:3" x14ac:dyDescent="0.2">
      <c r="B248" s="7" t="s">
        <v>211</v>
      </c>
      <c r="C248" s="20"/>
    </row>
    <row r="249" spans="2:3" x14ac:dyDescent="0.2">
      <c r="B249" s="8" t="s">
        <v>150</v>
      </c>
      <c r="C249" s="20"/>
    </row>
    <row r="250" spans="2:3" x14ac:dyDescent="0.2">
      <c r="B250" s="9" t="s">
        <v>151</v>
      </c>
      <c r="C250" s="20">
        <v>50</v>
      </c>
    </row>
    <row r="251" spans="2:3" x14ac:dyDescent="0.2">
      <c r="B251" s="8" t="s">
        <v>152</v>
      </c>
      <c r="C251" s="20"/>
    </row>
    <row r="252" spans="2:3" x14ac:dyDescent="0.2">
      <c r="B252" s="9" t="s">
        <v>144</v>
      </c>
      <c r="C252" s="20">
        <v>25</v>
      </c>
    </row>
    <row r="253" spans="2:3" x14ac:dyDescent="0.2">
      <c r="B253" s="6">
        <v>137810</v>
      </c>
      <c r="C253" s="20"/>
    </row>
    <row r="254" spans="2:3" x14ac:dyDescent="0.2">
      <c r="B254" s="7" t="s">
        <v>211</v>
      </c>
      <c r="C254" s="20"/>
    </row>
    <row r="255" spans="2:3" x14ac:dyDescent="0.2">
      <c r="B255" s="8" t="s">
        <v>103</v>
      </c>
      <c r="C255" s="20"/>
    </row>
    <row r="256" spans="2:3" x14ac:dyDescent="0.2">
      <c r="B256" s="9" t="s">
        <v>102</v>
      </c>
      <c r="C256" s="20">
        <v>200</v>
      </c>
    </row>
    <row r="257" spans="2:3" x14ac:dyDescent="0.2">
      <c r="B257" s="7" t="s">
        <v>210</v>
      </c>
      <c r="C257" s="20"/>
    </row>
    <row r="258" spans="2:3" x14ac:dyDescent="0.2">
      <c r="B258" s="8" t="s">
        <v>215</v>
      </c>
      <c r="C258" s="20"/>
    </row>
    <row r="259" spans="2:3" x14ac:dyDescent="0.2">
      <c r="B259" s="9" t="s">
        <v>102</v>
      </c>
      <c r="C259" s="20">
        <v>6040</v>
      </c>
    </row>
    <row r="260" spans="2:3" x14ac:dyDescent="0.2">
      <c r="B260" s="6">
        <v>141300</v>
      </c>
      <c r="C260" s="20"/>
    </row>
    <row r="261" spans="2:3" x14ac:dyDescent="0.2">
      <c r="B261" s="7" t="s">
        <v>214</v>
      </c>
      <c r="C261" s="20"/>
    </row>
    <row r="262" spans="2:3" x14ac:dyDescent="0.2">
      <c r="B262" s="8" t="s">
        <v>153</v>
      </c>
      <c r="C262" s="20"/>
    </row>
    <row r="263" spans="2:3" x14ac:dyDescent="0.2">
      <c r="B263" s="9" t="s">
        <v>102</v>
      </c>
      <c r="C263" s="20">
        <v>200</v>
      </c>
    </row>
    <row r="264" spans="2:3" x14ac:dyDescent="0.2">
      <c r="B264" s="8" t="s">
        <v>154</v>
      </c>
      <c r="C264" s="20"/>
    </row>
    <row r="265" spans="2:3" x14ac:dyDescent="0.2">
      <c r="B265" s="9" t="s">
        <v>102</v>
      </c>
      <c r="C265" s="20">
        <v>200</v>
      </c>
    </row>
    <row r="266" spans="2:3" x14ac:dyDescent="0.2">
      <c r="B266" s="6">
        <v>153400</v>
      </c>
      <c r="C266" s="20"/>
    </row>
    <row r="267" spans="2:3" x14ac:dyDescent="0.2">
      <c r="B267" s="7" t="s">
        <v>211</v>
      </c>
      <c r="C267" s="20"/>
    </row>
    <row r="268" spans="2:3" x14ac:dyDescent="0.2">
      <c r="B268" s="8" t="s">
        <v>187</v>
      </c>
      <c r="C268" s="20"/>
    </row>
    <row r="269" spans="2:3" x14ac:dyDescent="0.2">
      <c r="B269" s="9" t="s">
        <v>144</v>
      </c>
      <c r="C269" s="20">
        <v>4500</v>
      </c>
    </row>
    <row r="270" spans="2:3" x14ac:dyDescent="0.2">
      <c r="B270" s="7" t="s">
        <v>212</v>
      </c>
      <c r="C270" s="20"/>
    </row>
    <row r="271" spans="2:3" x14ac:dyDescent="0.2">
      <c r="B271" s="8" t="s">
        <v>184</v>
      </c>
      <c r="C271" s="20"/>
    </row>
    <row r="272" spans="2:3" x14ac:dyDescent="0.2">
      <c r="B272" s="9" t="s">
        <v>226</v>
      </c>
      <c r="C272" s="20">
        <v>24431</v>
      </c>
    </row>
    <row r="273" spans="2:3" x14ac:dyDescent="0.2">
      <c r="B273" s="6">
        <v>153500</v>
      </c>
      <c r="C273" s="20"/>
    </row>
    <row r="274" spans="2:3" x14ac:dyDescent="0.2">
      <c r="B274" s="7" t="s">
        <v>211</v>
      </c>
      <c r="C274" s="20"/>
    </row>
    <row r="275" spans="2:3" x14ac:dyDescent="0.2">
      <c r="B275" s="8" t="s">
        <v>185</v>
      </c>
      <c r="C275" s="20"/>
    </row>
    <row r="276" spans="2:3" x14ac:dyDescent="0.2">
      <c r="B276" s="9" t="s">
        <v>102</v>
      </c>
      <c r="C276" s="20">
        <v>5500</v>
      </c>
    </row>
    <row r="277" spans="2:3" x14ac:dyDescent="0.2">
      <c r="B277" s="8" t="s">
        <v>203</v>
      </c>
      <c r="C277" s="20"/>
    </row>
    <row r="278" spans="2:3" x14ac:dyDescent="0.2">
      <c r="B278" s="9" t="s">
        <v>204</v>
      </c>
      <c r="C278" s="20">
        <v>3200</v>
      </c>
    </row>
    <row r="279" spans="2:3" x14ac:dyDescent="0.2">
      <c r="B279" s="6">
        <v>221800</v>
      </c>
      <c r="C279" s="20"/>
    </row>
    <row r="280" spans="2:3" x14ac:dyDescent="0.2">
      <c r="B280" s="7" t="s">
        <v>209</v>
      </c>
      <c r="C280" s="20"/>
    </row>
    <row r="281" spans="2:3" x14ac:dyDescent="0.2">
      <c r="B281" s="8" t="s">
        <v>186</v>
      </c>
      <c r="C281" s="20"/>
    </row>
    <row r="282" spans="2:3" x14ac:dyDescent="0.2">
      <c r="B282" s="9" t="s">
        <v>144</v>
      </c>
      <c r="C282" s="20">
        <v>500</v>
      </c>
    </row>
    <row r="283" spans="2:3" x14ac:dyDescent="0.2">
      <c r="B283" s="6" t="s">
        <v>72</v>
      </c>
      <c r="C283" s="20"/>
    </row>
    <row r="284" spans="2:3" x14ac:dyDescent="0.2">
      <c r="B284" s="7" t="s">
        <v>72</v>
      </c>
      <c r="C284" s="20"/>
    </row>
    <row r="285" spans="2:3" x14ac:dyDescent="0.2">
      <c r="B285" s="8" t="s">
        <v>72</v>
      </c>
      <c r="C285" s="20"/>
    </row>
    <row r="286" spans="2:3" x14ac:dyDescent="0.2">
      <c r="B286" s="9" t="s">
        <v>72</v>
      </c>
      <c r="C286" s="20"/>
    </row>
    <row r="287" spans="2:3" x14ac:dyDescent="0.2">
      <c r="B287" s="6" t="s">
        <v>73</v>
      </c>
      <c r="C287" s="20">
        <v>-7.2759576141834259E-12</v>
      </c>
    </row>
  </sheetData>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670BC-DFE9-5346-AF2A-BA4240F7E96D}">
  <dimension ref="A3:B30"/>
  <sheetViews>
    <sheetView tabSelected="1" workbookViewId="0">
      <selection activeCell="C37" sqref="C37"/>
    </sheetView>
  </sheetViews>
  <sheetFormatPr baseColWidth="10" defaultRowHeight="16" x14ac:dyDescent="0.2"/>
  <cols>
    <col min="1" max="1" width="13" bestFit="1" customWidth="1"/>
    <col min="2" max="2" width="14" style="4" bestFit="1" customWidth="1"/>
  </cols>
  <sheetData>
    <row r="3" spans="1:2" x14ac:dyDescent="0.2">
      <c r="A3" s="5" t="s">
        <v>74</v>
      </c>
      <c r="B3" s="4" t="s">
        <v>75</v>
      </c>
    </row>
    <row r="4" spans="1:2" x14ac:dyDescent="0.2">
      <c r="A4" s="6">
        <v>10600</v>
      </c>
      <c r="B4" s="4">
        <v>-206271.2</v>
      </c>
    </row>
    <row r="5" spans="1:2" x14ac:dyDescent="0.2">
      <c r="A5" s="6">
        <v>11570</v>
      </c>
      <c r="B5" s="4">
        <v>-5200</v>
      </c>
    </row>
    <row r="6" spans="1:2" x14ac:dyDescent="0.2">
      <c r="A6" s="6">
        <v>11710</v>
      </c>
      <c r="B6" s="4">
        <v>-91584</v>
      </c>
    </row>
    <row r="7" spans="1:2" x14ac:dyDescent="0.2">
      <c r="A7" s="6">
        <v>119900</v>
      </c>
      <c r="B7" s="4">
        <v>15200</v>
      </c>
    </row>
    <row r="8" spans="1:2" x14ac:dyDescent="0.2">
      <c r="A8" s="6">
        <v>121400</v>
      </c>
      <c r="B8" s="4">
        <v>196</v>
      </c>
    </row>
    <row r="9" spans="1:2" x14ac:dyDescent="0.2">
      <c r="A9" s="6">
        <v>121500</v>
      </c>
      <c r="B9" s="4">
        <v>2990</v>
      </c>
    </row>
    <row r="10" spans="1:2" x14ac:dyDescent="0.2">
      <c r="A10" s="6">
        <v>121800</v>
      </c>
      <c r="B10" s="4">
        <v>696</v>
      </c>
    </row>
    <row r="11" spans="1:2" x14ac:dyDescent="0.2">
      <c r="A11" s="6">
        <v>121900</v>
      </c>
      <c r="B11" s="4">
        <v>3212</v>
      </c>
    </row>
    <row r="12" spans="1:2" x14ac:dyDescent="0.2">
      <c r="A12" s="6">
        <v>122100</v>
      </c>
      <c r="B12" s="4">
        <v>1015</v>
      </c>
    </row>
    <row r="13" spans="1:2" x14ac:dyDescent="0.2">
      <c r="A13" s="6">
        <v>124600</v>
      </c>
      <c r="B13" s="4">
        <v>212521</v>
      </c>
    </row>
    <row r="14" spans="1:2" x14ac:dyDescent="0.2">
      <c r="A14" s="6">
        <v>124800</v>
      </c>
      <c r="B14" s="4">
        <v>100</v>
      </c>
    </row>
    <row r="15" spans="1:2" x14ac:dyDescent="0.2">
      <c r="A15" s="6">
        <v>126140</v>
      </c>
      <c r="B15" s="4">
        <v>500</v>
      </c>
    </row>
    <row r="16" spans="1:2" x14ac:dyDescent="0.2">
      <c r="A16" s="6">
        <v>126400</v>
      </c>
      <c r="B16" s="4">
        <v>6430</v>
      </c>
    </row>
    <row r="17" spans="1:2" x14ac:dyDescent="0.2">
      <c r="A17" s="6">
        <v>128400</v>
      </c>
      <c r="B17" s="4">
        <v>1130</v>
      </c>
    </row>
    <row r="18" spans="1:2" x14ac:dyDescent="0.2">
      <c r="A18" s="6">
        <v>128500</v>
      </c>
      <c r="B18" s="4">
        <v>4842</v>
      </c>
    </row>
    <row r="19" spans="1:2" x14ac:dyDescent="0.2">
      <c r="A19" s="6">
        <v>128800</v>
      </c>
      <c r="B19" s="4">
        <v>4500</v>
      </c>
    </row>
    <row r="20" spans="1:2" x14ac:dyDescent="0.2">
      <c r="A20" s="6">
        <v>131100</v>
      </c>
      <c r="B20" s="4">
        <v>1464</v>
      </c>
    </row>
    <row r="21" spans="1:2" x14ac:dyDescent="0.2">
      <c r="A21" s="6">
        <v>131200</v>
      </c>
      <c r="B21" s="4">
        <v>1205</v>
      </c>
    </row>
    <row r="22" spans="1:2" x14ac:dyDescent="0.2">
      <c r="A22" s="6">
        <v>136200</v>
      </c>
      <c r="B22" s="4">
        <v>2208.2000000000003</v>
      </c>
    </row>
    <row r="23" spans="1:2" x14ac:dyDescent="0.2">
      <c r="A23" s="6">
        <v>136400</v>
      </c>
      <c r="B23" s="4">
        <v>75</v>
      </c>
    </row>
    <row r="24" spans="1:2" x14ac:dyDescent="0.2">
      <c r="A24" s="6">
        <v>137810</v>
      </c>
      <c r="B24" s="4">
        <v>6240</v>
      </c>
    </row>
    <row r="25" spans="1:2" x14ac:dyDescent="0.2">
      <c r="A25" s="6">
        <v>141300</v>
      </c>
      <c r="B25" s="4">
        <v>400</v>
      </c>
    </row>
    <row r="26" spans="1:2" x14ac:dyDescent="0.2">
      <c r="A26" s="6">
        <v>153400</v>
      </c>
      <c r="B26" s="4">
        <v>28931</v>
      </c>
    </row>
    <row r="27" spans="1:2" x14ac:dyDescent="0.2">
      <c r="A27" s="6">
        <v>153500</v>
      </c>
      <c r="B27" s="4">
        <v>8700</v>
      </c>
    </row>
    <row r="28" spans="1:2" x14ac:dyDescent="0.2">
      <c r="A28" s="6">
        <v>221800</v>
      </c>
      <c r="B28" s="4">
        <v>500</v>
      </c>
    </row>
    <row r="29" spans="1:2" x14ac:dyDescent="0.2">
      <c r="A29" s="6" t="s">
        <v>72</v>
      </c>
    </row>
    <row r="30" spans="1:2" x14ac:dyDescent="0.2">
      <c r="A30" s="6" t="s">
        <v>73</v>
      </c>
      <c r="B30" s="4">
        <v>-1.4551915228366852E-11</v>
      </c>
    </row>
  </sheetData>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5"/>
  <sheetViews>
    <sheetView zoomScale="110" zoomScaleNormal="110" workbookViewId="0">
      <selection activeCell="C12" sqref="C12"/>
    </sheetView>
  </sheetViews>
  <sheetFormatPr baseColWidth="10" defaultColWidth="11" defaultRowHeight="16" x14ac:dyDescent="0.2"/>
  <cols>
    <col min="1" max="1" width="12.6640625" bestFit="1" customWidth="1"/>
    <col min="2" max="2" width="33.1640625" customWidth="1"/>
    <col min="3" max="3" width="50.33203125" bestFit="1" customWidth="1"/>
    <col min="4" max="4" width="50.33203125" customWidth="1"/>
    <col min="5" max="5" width="31.1640625" customWidth="1"/>
    <col min="6" max="6" width="21.6640625" style="4" customWidth="1"/>
    <col min="7" max="7" width="29" bestFit="1" customWidth="1"/>
    <col min="8" max="8" width="19.33203125" bestFit="1" customWidth="1"/>
  </cols>
  <sheetData>
    <row r="1" spans="1:8" s="1" customFormat="1" x14ac:dyDescent="0.2">
      <c r="A1" s="1" t="s">
        <v>1</v>
      </c>
      <c r="B1" s="1" t="s">
        <v>2</v>
      </c>
      <c r="C1" s="1" t="s">
        <v>3</v>
      </c>
      <c r="D1" s="1" t="s">
        <v>70</v>
      </c>
      <c r="E1" s="1" t="s">
        <v>68</v>
      </c>
      <c r="F1" s="3" t="s">
        <v>69</v>
      </c>
      <c r="G1" s="15"/>
      <c r="H1" s="17"/>
    </row>
    <row r="2" spans="1:8" x14ac:dyDescent="0.2">
      <c r="A2">
        <v>121400</v>
      </c>
      <c r="B2" t="str">
        <f>LOOKUP(A2,'Account Codes'!A:B)</f>
        <v>Postal Services</v>
      </c>
      <c r="C2" t="s">
        <v>77</v>
      </c>
      <c r="D2" t="s">
        <v>78</v>
      </c>
      <c r="E2" t="s">
        <v>209</v>
      </c>
      <c r="F2" s="4">
        <v>46</v>
      </c>
      <c r="G2" s="24"/>
      <c r="H2" s="17" t="s">
        <v>205</v>
      </c>
    </row>
    <row r="3" spans="1:8" x14ac:dyDescent="0.2">
      <c r="A3">
        <v>121400</v>
      </c>
      <c r="B3" t="str">
        <f>LOOKUP(A3,'Account Codes'!A:B)</f>
        <v>Postal Services</v>
      </c>
      <c r="C3" t="s">
        <v>79</v>
      </c>
      <c r="D3" t="s">
        <v>80</v>
      </c>
      <c r="E3" t="s">
        <v>209</v>
      </c>
      <c r="F3" s="4">
        <v>50</v>
      </c>
      <c r="G3" s="16"/>
      <c r="H3" s="17" t="s">
        <v>206</v>
      </c>
    </row>
    <row r="4" spans="1:8" x14ac:dyDescent="0.2">
      <c r="A4">
        <v>121400</v>
      </c>
      <c r="B4" t="str">
        <f>LOOKUP(A4,'Account Codes'!A:B)</f>
        <v>Postal Services</v>
      </c>
      <c r="C4" t="s">
        <v>81</v>
      </c>
      <c r="D4" t="s">
        <v>80</v>
      </c>
      <c r="E4" t="s">
        <v>209</v>
      </c>
      <c r="F4" s="4">
        <v>50</v>
      </c>
    </row>
    <row r="5" spans="1:8" x14ac:dyDescent="0.2">
      <c r="A5">
        <v>121400</v>
      </c>
      <c r="B5" t="str">
        <f>LOOKUP(A5,'Account Codes'!A:B)</f>
        <v>Postal Services</v>
      </c>
      <c r="C5" t="s">
        <v>82</v>
      </c>
      <c r="D5" t="s">
        <v>80</v>
      </c>
      <c r="E5" t="s">
        <v>209</v>
      </c>
      <c r="F5" s="4">
        <v>50</v>
      </c>
    </row>
    <row r="6" spans="1:8" x14ac:dyDescent="0.2">
      <c r="A6">
        <v>121500</v>
      </c>
      <c r="B6" t="str">
        <f>LOOKUP(A6,'Account Codes'!A:B)</f>
        <v>Printing Services</v>
      </c>
      <c r="C6" t="s">
        <v>83</v>
      </c>
      <c r="D6" t="s">
        <v>90</v>
      </c>
      <c r="E6" t="s">
        <v>210</v>
      </c>
      <c r="F6" s="4">
        <v>600</v>
      </c>
    </row>
    <row r="7" spans="1:8" x14ac:dyDescent="0.2">
      <c r="A7">
        <v>121500</v>
      </c>
      <c r="B7" t="str">
        <f>LOOKUP(A7,'Account Codes'!A:B)</f>
        <v>Printing Services</v>
      </c>
      <c r="C7" t="s">
        <v>84</v>
      </c>
      <c r="D7" t="s">
        <v>91</v>
      </c>
      <c r="E7" t="s">
        <v>210</v>
      </c>
      <c r="F7" s="4">
        <v>1250</v>
      </c>
    </row>
    <row r="8" spans="1:8" x14ac:dyDescent="0.2">
      <c r="A8">
        <v>121500</v>
      </c>
      <c r="B8" t="str">
        <f>LOOKUP(A8,'Account Codes'!A:B)</f>
        <v>Printing Services</v>
      </c>
      <c r="C8" t="s">
        <v>85</v>
      </c>
      <c r="D8" t="s">
        <v>92</v>
      </c>
      <c r="E8" t="s">
        <v>211</v>
      </c>
      <c r="F8" s="4">
        <v>550</v>
      </c>
    </row>
    <row r="9" spans="1:8" x14ac:dyDescent="0.2">
      <c r="A9">
        <v>121500</v>
      </c>
      <c r="B9" t="str">
        <f>LOOKUP(A9,'Account Codes'!A:B)</f>
        <v>Printing Services</v>
      </c>
      <c r="C9" t="s">
        <v>86</v>
      </c>
      <c r="D9" t="s">
        <v>93</v>
      </c>
      <c r="E9" t="s">
        <v>119</v>
      </c>
      <c r="F9" s="4">
        <v>330</v>
      </c>
    </row>
    <row r="10" spans="1:8" x14ac:dyDescent="0.2">
      <c r="A10">
        <v>121500</v>
      </c>
      <c r="B10" t="str">
        <f>LOOKUP(A10,'Account Codes'!A:B)</f>
        <v>Printing Services</v>
      </c>
      <c r="C10" t="s">
        <v>87</v>
      </c>
      <c r="D10" t="s">
        <v>71</v>
      </c>
      <c r="E10" t="s">
        <v>212</v>
      </c>
      <c r="F10" s="4">
        <v>100</v>
      </c>
      <c r="H10">
        <f>22*146</f>
        <v>3212</v>
      </c>
    </row>
    <row r="11" spans="1:8" x14ac:dyDescent="0.2">
      <c r="A11">
        <v>121500</v>
      </c>
      <c r="B11" t="str">
        <f>LOOKUP(A11,'Account Codes'!A:B)</f>
        <v>Printing Services</v>
      </c>
      <c r="C11" t="s">
        <v>88</v>
      </c>
      <c r="D11" t="s">
        <v>94</v>
      </c>
      <c r="E11" t="s">
        <v>213</v>
      </c>
      <c r="F11" s="4">
        <v>40</v>
      </c>
    </row>
    <row r="12" spans="1:8" x14ac:dyDescent="0.2">
      <c r="A12">
        <v>121500</v>
      </c>
      <c r="B12" t="str">
        <f>LOOKUP(A12,'Account Codes'!A:B)</f>
        <v>Printing Services</v>
      </c>
      <c r="C12" t="s">
        <v>89</v>
      </c>
      <c r="D12" t="s">
        <v>95</v>
      </c>
      <c r="E12" t="s">
        <v>212</v>
      </c>
      <c r="F12" s="4">
        <v>120</v>
      </c>
    </row>
    <row r="13" spans="1:8" x14ac:dyDescent="0.2">
      <c r="A13">
        <v>121800</v>
      </c>
      <c r="B13" t="str">
        <f>LOOKUP(A13,'Account Codes'!A:B)</f>
        <v>Telecom</v>
      </c>
      <c r="C13" t="s">
        <v>96</v>
      </c>
      <c r="D13" t="s">
        <v>97</v>
      </c>
      <c r="E13" t="s">
        <v>209</v>
      </c>
      <c r="F13" s="4">
        <v>696</v>
      </c>
    </row>
    <row r="14" spans="1:8" x14ac:dyDescent="0.2">
      <c r="A14">
        <v>121900</v>
      </c>
      <c r="B14" s="11" t="str">
        <f>LOOKUP(A14,'Account Codes'!A:B)</f>
        <v>Inbound Freight</v>
      </c>
      <c r="C14" s="24" t="s">
        <v>98</v>
      </c>
      <c r="D14" s="24" t="s">
        <v>226</v>
      </c>
      <c r="E14" s="24" t="s">
        <v>212</v>
      </c>
      <c r="F14" s="25">
        <v>3212</v>
      </c>
      <c r="G14" s="24" t="s">
        <v>201</v>
      </c>
    </row>
    <row r="15" spans="1:8" x14ac:dyDescent="0.2">
      <c r="A15">
        <v>122100</v>
      </c>
      <c r="B15" t="str">
        <f>LOOKUP(A15,'Account Codes'!A:B)</f>
        <v>Organization Memberships</v>
      </c>
      <c r="C15" t="s">
        <v>99</v>
      </c>
      <c r="D15" t="s">
        <v>100</v>
      </c>
      <c r="E15" t="s">
        <v>214</v>
      </c>
      <c r="F15" s="4">
        <v>1015</v>
      </c>
    </row>
    <row r="16" spans="1:8" x14ac:dyDescent="0.2">
      <c r="A16">
        <v>126140</v>
      </c>
      <c r="B16" t="str">
        <f>LOOKUP(A16,'Account Codes'!A:B)</f>
        <v>Architectural Services</v>
      </c>
      <c r="C16" t="s">
        <v>101</v>
      </c>
      <c r="D16" t="s">
        <v>102</v>
      </c>
      <c r="E16" t="s">
        <v>211</v>
      </c>
      <c r="F16" s="4">
        <v>500</v>
      </c>
    </row>
    <row r="17" spans="1:6" x14ac:dyDescent="0.2">
      <c r="A17">
        <v>137810</v>
      </c>
      <c r="B17" t="str">
        <f>LOOKUP(A17,'Account Codes'!A:B)</f>
        <v>Promotional Supplies</v>
      </c>
      <c r="C17" t="s">
        <v>215</v>
      </c>
      <c r="D17" t="s">
        <v>102</v>
      </c>
      <c r="E17" t="s">
        <v>210</v>
      </c>
      <c r="F17" s="4">
        <v>6040</v>
      </c>
    </row>
    <row r="18" spans="1:6" x14ac:dyDescent="0.2">
      <c r="A18">
        <v>137810</v>
      </c>
      <c r="B18" t="str">
        <f>LOOKUP(A18,'Account Codes'!A:B)</f>
        <v>Promotional Supplies</v>
      </c>
      <c r="C18" t="s">
        <v>103</v>
      </c>
      <c r="D18" t="s">
        <v>102</v>
      </c>
      <c r="E18" t="s">
        <v>211</v>
      </c>
      <c r="F18" s="4">
        <v>200</v>
      </c>
    </row>
    <row r="19" spans="1:6" x14ac:dyDescent="0.2">
      <c r="A19">
        <v>126400</v>
      </c>
      <c r="B19" t="str">
        <f>LOOKUP(A19,'Account Codes'!A:B)</f>
        <v>Food &amp; Dietary Services</v>
      </c>
      <c r="C19" t="s">
        <v>79</v>
      </c>
      <c r="D19" t="s">
        <v>102</v>
      </c>
      <c r="E19" t="s">
        <v>211</v>
      </c>
      <c r="F19" s="4">
        <v>2000</v>
      </c>
    </row>
    <row r="20" spans="1:6" x14ac:dyDescent="0.2">
      <c r="A20">
        <v>126400</v>
      </c>
      <c r="B20" t="str">
        <f>LOOKUP(A20,'Account Codes'!A:B)</f>
        <v>Food &amp; Dietary Services</v>
      </c>
      <c r="C20" t="s">
        <v>104</v>
      </c>
      <c r="D20" t="s">
        <v>102</v>
      </c>
      <c r="E20" t="s">
        <v>119</v>
      </c>
      <c r="F20" s="4">
        <v>900</v>
      </c>
    </row>
    <row r="21" spans="1:6" x14ac:dyDescent="0.2">
      <c r="A21" s="18">
        <v>126400</v>
      </c>
      <c r="B21" s="18" t="str">
        <f>LOOKUP(A21,'Account Codes'!A:B)</f>
        <v>Food &amp; Dietary Services</v>
      </c>
      <c r="C21" s="18" t="s">
        <v>105</v>
      </c>
      <c r="D21" s="18" t="s">
        <v>102</v>
      </c>
      <c r="E21" s="18" t="s">
        <v>119</v>
      </c>
      <c r="F21" s="19">
        <v>750</v>
      </c>
    </row>
    <row r="22" spans="1:6" x14ac:dyDescent="0.2">
      <c r="A22" s="18">
        <v>126400</v>
      </c>
      <c r="B22" s="18" t="str">
        <f>LOOKUP(A22,'Account Codes'!A:B)</f>
        <v>Food &amp; Dietary Services</v>
      </c>
      <c r="C22" s="18" t="s">
        <v>220</v>
      </c>
      <c r="D22" s="18" t="s">
        <v>102</v>
      </c>
      <c r="E22" s="18" t="s">
        <v>214</v>
      </c>
      <c r="F22" s="19">
        <v>600</v>
      </c>
    </row>
    <row r="23" spans="1:6" x14ac:dyDescent="0.2">
      <c r="A23" s="18">
        <v>126400</v>
      </c>
      <c r="B23" s="18" t="str">
        <f>LOOKUP(A23,'Account Codes'!A:B)</f>
        <v>Food &amp; Dietary Services</v>
      </c>
      <c r="C23" s="18" t="s">
        <v>216</v>
      </c>
      <c r="D23" s="18" t="s">
        <v>217</v>
      </c>
      <c r="E23" s="18" t="s">
        <v>214</v>
      </c>
      <c r="F23" s="19">
        <v>450</v>
      </c>
    </row>
    <row r="24" spans="1:6" x14ac:dyDescent="0.2">
      <c r="A24" s="18">
        <v>126400</v>
      </c>
      <c r="B24" s="18" t="str">
        <f>LOOKUP(A24,'Account Codes'!A:B)</f>
        <v>Food &amp; Dietary Services</v>
      </c>
      <c r="C24" s="18" t="s">
        <v>106</v>
      </c>
      <c r="D24" s="18" t="s">
        <v>218</v>
      </c>
      <c r="E24" s="18" t="s">
        <v>214</v>
      </c>
      <c r="F24" s="19">
        <v>550</v>
      </c>
    </row>
    <row r="25" spans="1:6" x14ac:dyDescent="0.2">
      <c r="A25">
        <v>126400</v>
      </c>
      <c r="B25" t="str">
        <f>LOOKUP(A25,'Account Codes'!A:B)</f>
        <v>Food &amp; Dietary Services</v>
      </c>
      <c r="C25" t="s">
        <v>107</v>
      </c>
      <c r="D25" t="s">
        <v>115</v>
      </c>
      <c r="E25" s="18" t="s">
        <v>214</v>
      </c>
      <c r="F25" s="4">
        <v>900</v>
      </c>
    </row>
    <row r="26" spans="1:6" x14ac:dyDescent="0.2">
      <c r="A26">
        <v>126400</v>
      </c>
      <c r="B26" t="str">
        <f>LOOKUP(A26,'Account Codes'!A:B)</f>
        <v>Food &amp; Dietary Services</v>
      </c>
      <c r="C26" t="s">
        <v>108</v>
      </c>
      <c r="D26" t="s">
        <v>116</v>
      </c>
      <c r="E26" s="18" t="s">
        <v>212</v>
      </c>
      <c r="F26" s="4">
        <v>40</v>
      </c>
    </row>
    <row r="27" spans="1:6" x14ac:dyDescent="0.2">
      <c r="A27">
        <v>126400</v>
      </c>
      <c r="B27" t="str">
        <f>LOOKUP(A27,'Account Codes'!A:B)</f>
        <v>Food &amp; Dietary Services</v>
      </c>
      <c r="C27" t="s">
        <v>109</v>
      </c>
      <c r="D27" t="s">
        <v>116</v>
      </c>
      <c r="E27" s="18" t="s">
        <v>211</v>
      </c>
      <c r="F27" s="4">
        <v>40</v>
      </c>
    </row>
    <row r="28" spans="1:6" x14ac:dyDescent="0.2">
      <c r="A28">
        <v>126400</v>
      </c>
      <c r="B28" t="str">
        <f>LOOKUP(A28,'Account Codes'!A:B)</f>
        <v>Food &amp; Dietary Services</v>
      </c>
      <c r="C28" t="s">
        <v>110</v>
      </c>
      <c r="D28" t="s">
        <v>116</v>
      </c>
      <c r="E28" s="18" t="s">
        <v>219</v>
      </c>
      <c r="F28" s="4">
        <v>40</v>
      </c>
    </row>
    <row r="29" spans="1:6" x14ac:dyDescent="0.2">
      <c r="A29">
        <v>126400</v>
      </c>
      <c r="B29" t="str">
        <f>LOOKUP(A29,'Account Codes'!A:B)</f>
        <v>Food &amp; Dietary Services</v>
      </c>
      <c r="C29" t="s">
        <v>111</v>
      </c>
      <c r="D29" t="s">
        <v>116</v>
      </c>
      <c r="E29" s="18" t="s">
        <v>213</v>
      </c>
      <c r="F29" s="4">
        <v>40</v>
      </c>
    </row>
    <row r="30" spans="1:6" x14ac:dyDescent="0.2">
      <c r="A30">
        <v>126400</v>
      </c>
      <c r="B30" t="str">
        <f>LOOKUP(A30,'Account Codes'!A:B)</f>
        <v>Food &amp; Dietary Services</v>
      </c>
      <c r="C30" t="s">
        <v>112</v>
      </c>
      <c r="D30" t="s">
        <v>116</v>
      </c>
      <c r="E30" s="18" t="s">
        <v>119</v>
      </c>
      <c r="F30" s="4">
        <v>40</v>
      </c>
    </row>
    <row r="31" spans="1:6" x14ac:dyDescent="0.2">
      <c r="A31">
        <v>126400</v>
      </c>
      <c r="B31" t="str">
        <f>LOOKUP(A31,'Account Codes'!A:B)</f>
        <v>Food &amp; Dietary Services</v>
      </c>
      <c r="C31" t="s">
        <v>113</v>
      </c>
      <c r="D31" t="s">
        <v>116</v>
      </c>
      <c r="E31" s="18" t="s">
        <v>210</v>
      </c>
      <c r="F31" s="4">
        <v>40</v>
      </c>
    </row>
    <row r="32" spans="1:6" x14ac:dyDescent="0.2">
      <c r="A32">
        <v>126400</v>
      </c>
      <c r="B32" t="str">
        <f>LOOKUP(A32,'Account Codes'!A:B)</f>
        <v>Food &amp; Dietary Services</v>
      </c>
      <c r="C32" t="s">
        <v>114</v>
      </c>
      <c r="D32" t="s">
        <v>116</v>
      </c>
      <c r="E32" s="18" t="s">
        <v>210</v>
      </c>
      <c r="F32" s="4">
        <v>40</v>
      </c>
    </row>
    <row r="33" spans="1:7" x14ac:dyDescent="0.2">
      <c r="A33" s="26">
        <v>124600</v>
      </c>
      <c r="B33" s="26" t="str">
        <f>LOOKUP(A33,'Account Codes'!A:B)</f>
        <v>Public Information &amp; Public Relations</v>
      </c>
      <c r="C33" s="26" t="s">
        <v>117</v>
      </c>
      <c r="D33" s="26" t="s">
        <v>121</v>
      </c>
      <c r="E33" s="26" t="s">
        <v>211</v>
      </c>
      <c r="F33" s="27">
        <v>123521</v>
      </c>
    </row>
    <row r="34" spans="1:7" x14ac:dyDescent="0.2">
      <c r="A34" s="26">
        <v>124600</v>
      </c>
      <c r="B34" s="26" t="str">
        <f>LOOKUP(A34,'Account Codes'!A:B)</f>
        <v>Public Information &amp; Public Relations</v>
      </c>
      <c r="C34" s="26" t="s">
        <v>202</v>
      </c>
      <c r="D34" s="26" t="s">
        <v>122</v>
      </c>
      <c r="E34" s="26" t="s">
        <v>211</v>
      </c>
      <c r="F34" s="27">
        <v>46000</v>
      </c>
    </row>
    <row r="35" spans="1:7" ht="2.25" customHeight="1" x14ac:dyDescent="0.2">
      <c r="A35" s="14">
        <v>124600</v>
      </c>
      <c r="B35" s="12" t="str">
        <f>LOOKUP(A35,'Account Codes'!A:B)</f>
        <v>Public Information &amp; Public Relations</v>
      </c>
      <c r="C35" s="12" t="s">
        <v>220</v>
      </c>
      <c r="D35" s="12" t="s">
        <v>102</v>
      </c>
      <c r="E35" s="12" t="s">
        <v>214</v>
      </c>
      <c r="F35" s="13">
        <v>1000</v>
      </c>
    </row>
    <row r="36" spans="1:7" s="24" customFormat="1" x14ac:dyDescent="0.2">
      <c r="A36" s="24">
        <v>124600</v>
      </c>
      <c r="B36" s="24" t="str">
        <f>LOOKUP(A36,'Account Codes'!A:B)</f>
        <v>Public Information &amp; Public Relations</v>
      </c>
      <c r="C36" s="28" t="s">
        <v>118</v>
      </c>
      <c r="D36" s="28" t="s">
        <v>123</v>
      </c>
      <c r="E36" s="28" t="s">
        <v>219</v>
      </c>
      <c r="F36" s="29">
        <v>12000</v>
      </c>
      <c r="G36" s="24" t="s">
        <v>201</v>
      </c>
    </row>
    <row r="37" spans="1:7" s="24" customFormat="1" x14ac:dyDescent="0.2">
      <c r="A37" s="24">
        <v>124600</v>
      </c>
      <c r="B37" s="24" t="str">
        <f>LOOKUP(A37,'Account Codes'!A:B)</f>
        <v>Public Information &amp; Public Relations</v>
      </c>
      <c r="C37" s="28" t="s">
        <v>119</v>
      </c>
      <c r="D37" s="28" t="s">
        <v>102</v>
      </c>
      <c r="E37" s="28" t="s">
        <v>119</v>
      </c>
      <c r="F37" s="29">
        <v>20000</v>
      </c>
      <c r="G37" s="24" t="s">
        <v>201</v>
      </c>
    </row>
    <row r="38" spans="1:7" s="24" customFormat="1" x14ac:dyDescent="0.2">
      <c r="A38" s="24">
        <v>124600</v>
      </c>
      <c r="B38" s="24" t="str">
        <f>LOOKUP(A38,'Account Codes'!A:B)</f>
        <v>Public Information &amp; Public Relations</v>
      </c>
      <c r="C38" s="28" t="s">
        <v>120</v>
      </c>
      <c r="D38" s="28" t="s">
        <v>102</v>
      </c>
      <c r="E38" s="28" t="s">
        <v>213</v>
      </c>
      <c r="F38" s="29">
        <v>10000</v>
      </c>
      <c r="G38" s="24" t="s">
        <v>201</v>
      </c>
    </row>
    <row r="39" spans="1:7" x14ac:dyDescent="0.2">
      <c r="A39">
        <v>128400</v>
      </c>
      <c r="B39" t="str">
        <f>LOOKUP(A39,'Account Codes'!A:B)</f>
        <v>State Vechile</v>
      </c>
      <c r="C39" t="s">
        <v>124</v>
      </c>
      <c r="D39" t="s">
        <v>102</v>
      </c>
      <c r="E39" t="s">
        <v>119</v>
      </c>
      <c r="F39" s="4">
        <v>220</v>
      </c>
    </row>
    <row r="40" spans="1:7" x14ac:dyDescent="0.2">
      <c r="A40">
        <v>128500</v>
      </c>
      <c r="B40" t="str">
        <f>LOOKUP(A40,'Account Codes'!A:B)</f>
        <v>Regisration and Lodging</v>
      </c>
      <c r="C40" t="s">
        <v>128</v>
      </c>
      <c r="D40" t="s">
        <v>102</v>
      </c>
      <c r="E40" t="s">
        <v>221</v>
      </c>
      <c r="F40" s="4">
        <v>1000</v>
      </c>
    </row>
    <row r="41" spans="1:7" x14ac:dyDescent="0.2">
      <c r="A41">
        <v>128500</v>
      </c>
      <c r="B41" t="str">
        <f>LOOKUP(A41,'Account Codes'!A:B)</f>
        <v>Regisration and Lodging</v>
      </c>
      <c r="C41" t="s">
        <v>129</v>
      </c>
      <c r="D41" t="s">
        <v>102</v>
      </c>
      <c r="E41" t="s">
        <v>221</v>
      </c>
      <c r="F41" s="4">
        <v>642</v>
      </c>
    </row>
    <row r="42" spans="1:7" x14ac:dyDescent="0.2">
      <c r="A42">
        <v>128400</v>
      </c>
      <c r="B42" t="str">
        <f>LOOKUP(A42,'Account Codes'!A:B)</f>
        <v>State Vechile</v>
      </c>
      <c r="C42" t="s">
        <v>125</v>
      </c>
      <c r="D42" t="s">
        <v>102</v>
      </c>
      <c r="E42" t="s">
        <v>221</v>
      </c>
      <c r="F42" s="4">
        <v>700</v>
      </c>
    </row>
    <row r="43" spans="1:7" x14ac:dyDescent="0.2">
      <c r="A43">
        <v>128800</v>
      </c>
      <c r="B43" t="str">
        <f>LOOKUP(A43,'Account Codes'!A:B)</f>
        <v>Travel Meals</v>
      </c>
      <c r="C43" t="s">
        <v>126</v>
      </c>
      <c r="D43" t="s">
        <v>102</v>
      </c>
      <c r="E43" t="s">
        <v>221</v>
      </c>
      <c r="F43" s="4">
        <v>4500</v>
      </c>
    </row>
    <row r="44" spans="1:7" x14ac:dyDescent="0.2">
      <c r="A44">
        <v>128500</v>
      </c>
      <c r="B44" t="str">
        <f>LOOKUP(A44,'Account Codes'!A:B)</f>
        <v>Regisration and Lodging</v>
      </c>
      <c r="C44" t="s">
        <v>127</v>
      </c>
      <c r="D44" t="s">
        <v>102</v>
      </c>
      <c r="E44" t="s">
        <v>214</v>
      </c>
      <c r="F44" s="4">
        <v>2500</v>
      </c>
    </row>
    <row r="45" spans="1:7" x14ac:dyDescent="0.2">
      <c r="A45">
        <v>128400</v>
      </c>
      <c r="B45" t="str">
        <f>LOOKUP(A45,'Account Codes'!A:B)</f>
        <v>State Vechile</v>
      </c>
      <c r="C45" t="s">
        <v>222</v>
      </c>
      <c r="D45" t="s">
        <v>102</v>
      </c>
      <c r="E45" t="s">
        <v>221</v>
      </c>
      <c r="F45" s="4">
        <v>210</v>
      </c>
    </row>
    <row r="46" spans="1:7" x14ac:dyDescent="0.2">
      <c r="A46">
        <v>128500</v>
      </c>
      <c r="B46" t="str">
        <f>LOOKUP(A46,'Account Codes'!A:B)</f>
        <v>Regisration and Lodging</v>
      </c>
      <c r="C46" t="s">
        <v>130</v>
      </c>
      <c r="D46" t="s">
        <v>102</v>
      </c>
      <c r="E46" t="s">
        <v>211</v>
      </c>
      <c r="F46" s="4">
        <v>700</v>
      </c>
    </row>
    <row r="47" spans="1:7" s="18" customFormat="1" x14ac:dyDescent="0.2">
      <c r="A47" s="18">
        <v>131100</v>
      </c>
      <c r="B47" s="18" t="str">
        <f>LOOKUP(A47,'Account Codes'!A:B)</f>
        <v>Apparel supplies</v>
      </c>
      <c r="C47" s="18" t="s">
        <v>131</v>
      </c>
      <c r="D47" s="18" t="s">
        <v>132</v>
      </c>
      <c r="E47" s="18" t="s">
        <v>209</v>
      </c>
      <c r="F47" s="19">
        <f>236+148</f>
        <v>384</v>
      </c>
    </row>
    <row r="48" spans="1:7" x14ac:dyDescent="0.2">
      <c r="A48">
        <v>131100</v>
      </c>
      <c r="B48" t="str">
        <f>LOOKUP(A48,'Account Codes'!A:B)</f>
        <v>Apparel supplies</v>
      </c>
      <c r="C48" t="s">
        <v>133</v>
      </c>
      <c r="D48" t="s">
        <v>134</v>
      </c>
      <c r="E48" t="s">
        <v>214</v>
      </c>
      <c r="F48" s="4">
        <v>1080</v>
      </c>
    </row>
    <row r="49" spans="1:6" x14ac:dyDescent="0.2">
      <c r="A49">
        <v>131200</v>
      </c>
      <c r="B49" t="str">
        <f>LOOKUP(A49,'Account Codes'!A:B)</f>
        <v>Office Supplies</v>
      </c>
      <c r="C49" t="s">
        <v>135</v>
      </c>
      <c r="D49" t="s">
        <v>136</v>
      </c>
      <c r="E49" t="s">
        <v>209</v>
      </c>
      <c r="F49" s="4">
        <v>105</v>
      </c>
    </row>
    <row r="50" spans="1:6" x14ac:dyDescent="0.2">
      <c r="A50">
        <v>131200</v>
      </c>
      <c r="B50" t="str">
        <f>LOOKUP(A50,'Account Codes'!A:B)</f>
        <v>Office Supplies</v>
      </c>
      <c r="C50" t="s">
        <v>137</v>
      </c>
      <c r="D50" t="s">
        <v>144</v>
      </c>
      <c r="E50" t="s">
        <v>209</v>
      </c>
      <c r="F50" s="4">
        <v>250</v>
      </c>
    </row>
    <row r="51" spans="1:6" x14ac:dyDescent="0.2">
      <c r="A51">
        <v>131200</v>
      </c>
      <c r="B51" t="str">
        <f>LOOKUP(A51,'Account Codes'!A:B)</f>
        <v>Office Supplies</v>
      </c>
      <c r="C51" t="s">
        <v>138</v>
      </c>
      <c r="D51" t="s">
        <v>145</v>
      </c>
      <c r="E51" t="s">
        <v>209</v>
      </c>
      <c r="F51" s="4">
        <v>100</v>
      </c>
    </row>
    <row r="52" spans="1:6" x14ac:dyDescent="0.2">
      <c r="A52">
        <v>124800</v>
      </c>
      <c r="B52" t="str">
        <f>LOOKUP(A52,'Account Codes'!A:B)</f>
        <v>Media Services</v>
      </c>
      <c r="C52" t="s">
        <v>139</v>
      </c>
      <c r="D52" t="s">
        <v>223</v>
      </c>
      <c r="E52" t="s">
        <v>210</v>
      </c>
      <c r="F52" s="4">
        <v>100</v>
      </c>
    </row>
    <row r="53" spans="1:6" x14ac:dyDescent="0.2">
      <c r="A53">
        <v>131200</v>
      </c>
      <c r="B53" t="str">
        <f>LOOKUP(A53,'Account Codes'!A:B)</f>
        <v>Office Supplies</v>
      </c>
      <c r="C53" t="s">
        <v>140</v>
      </c>
      <c r="D53" t="s">
        <v>144</v>
      </c>
      <c r="E53" t="s">
        <v>211</v>
      </c>
      <c r="F53" s="4">
        <v>100</v>
      </c>
    </row>
    <row r="54" spans="1:6" x14ac:dyDescent="0.2">
      <c r="A54">
        <v>131200</v>
      </c>
      <c r="B54" t="str">
        <f>LOOKUP(A54,'Account Codes'!A:B)</f>
        <v>Office Supplies</v>
      </c>
      <c r="C54" t="s">
        <v>141</v>
      </c>
      <c r="D54" t="s">
        <v>144</v>
      </c>
      <c r="E54" t="s">
        <v>209</v>
      </c>
      <c r="F54" s="4">
        <v>75</v>
      </c>
    </row>
    <row r="55" spans="1:6" x14ac:dyDescent="0.2">
      <c r="A55">
        <v>131200</v>
      </c>
      <c r="B55" t="str">
        <f>LOOKUP(A55,'Account Codes'!A:B)</f>
        <v>Office Supplies</v>
      </c>
      <c r="C55" t="s">
        <v>142</v>
      </c>
      <c r="D55" t="s">
        <v>144</v>
      </c>
      <c r="E55" t="s">
        <v>209</v>
      </c>
      <c r="F55" s="4">
        <v>500</v>
      </c>
    </row>
    <row r="56" spans="1:6" x14ac:dyDescent="0.2">
      <c r="A56">
        <v>131200</v>
      </c>
      <c r="B56" t="str">
        <f>LOOKUP(A56,'Account Codes'!A:B)</f>
        <v>Office Supplies</v>
      </c>
      <c r="C56" t="s">
        <v>143</v>
      </c>
      <c r="D56" t="s">
        <v>144</v>
      </c>
      <c r="E56" t="s">
        <v>209</v>
      </c>
      <c r="F56" s="4">
        <v>75</v>
      </c>
    </row>
    <row r="57" spans="1:6" x14ac:dyDescent="0.2">
      <c r="A57">
        <v>136200</v>
      </c>
      <c r="B57" t="str">
        <f>LOOKUP(A57,'Account Codes'!A:B)</f>
        <v>Food/Dietary Supplies</v>
      </c>
      <c r="C57" t="s">
        <v>146</v>
      </c>
      <c r="D57" t="s">
        <v>147</v>
      </c>
      <c r="E57" t="s">
        <v>212</v>
      </c>
      <c r="F57" s="4">
        <v>1750.4</v>
      </c>
    </row>
    <row r="58" spans="1:6" x14ac:dyDescent="0.2">
      <c r="A58">
        <v>136200</v>
      </c>
      <c r="B58" t="str">
        <f>LOOKUP(A58,'Account Codes'!A:B)</f>
        <v>Food/Dietary Supplies</v>
      </c>
      <c r="C58" t="s">
        <v>148</v>
      </c>
      <c r="D58" t="s">
        <v>149</v>
      </c>
      <c r="E58" t="s">
        <v>212</v>
      </c>
      <c r="F58" s="4">
        <v>457.8</v>
      </c>
    </row>
    <row r="59" spans="1:6" x14ac:dyDescent="0.2">
      <c r="A59">
        <v>136400</v>
      </c>
      <c r="B59" t="str">
        <f>LOOKUP(A59,'Account Codes'!A:B)</f>
        <v>Laundry and Linen</v>
      </c>
      <c r="C59" t="s">
        <v>150</v>
      </c>
      <c r="D59" t="s">
        <v>151</v>
      </c>
      <c r="E59" t="s">
        <v>211</v>
      </c>
      <c r="F59" s="4">
        <v>50</v>
      </c>
    </row>
    <row r="60" spans="1:6" x14ac:dyDescent="0.2">
      <c r="A60">
        <v>136400</v>
      </c>
      <c r="B60" t="str">
        <f>LOOKUP(A60,'Account Codes'!A:B)</f>
        <v>Laundry and Linen</v>
      </c>
      <c r="C60" t="s">
        <v>152</v>
      </c>
      <c r="D60" t="s">
        <v>144</v>
      </c>
      <c r="E60" t="s">
        <v>211</v>
      </c>
      <c r="F60" s="4">
        <v>25</v>
      </c>
    </row>
    <row r="61" spans="1:6" x14ac:dyDescent="0.2">
      <c r="A61">
        <v>141300</v>
      </c>
      <c r="B61" t="str">
        <f>LOOKUP(A61,'Account Codes'!A:B)</f>
        <v>Premiums</v>
      </c>
      <c r="C61" t="s">
        <v>153</v>
      </c>
      <c r="D61" t="s">
        <v>102</v>
      </c>
      <c r="E61" t="s">
        <v>214</v>
      </c>
      <c r="F61" s="4">
        <v>200</v>
      </c>
    </row>
    <row r="62" spans="1:6" x14ac:dyDescent="0.2">
      <c r="A62">
        <v>141300</v>
      </c>
      <c r="B62" t="str">
        <f>LOOKUP(A62,'Account Codes'!A:B)</f>
        <v>Premiums</v>
      </c>
      <c r="C62" t="s">
        <v>154</v>
      </c>
      <c r="D62" t="s">
        <v>102</v>
      </c>
      <c r="E62" t="s">
        <v>214</v>
      </c>
      <c r="F62" s="4">
        <v>200</v>
      </c>
    </row>
    <row r="63" spans="1:6" x14ac:dyDescent="0.2">
      <c r="A63">
        <v>119900</v>
      </c>
      <c r="B63" t="str">
        <f>LOOKUP(A63,'Account Codes'!A:B)</f>
        <v>Stipends</v>
      </c>
      <c r="C63" t="s">
        <v>155</v>
      </c>
      <c r="D63" t="s">
        <v>183</v>
      </c>
      <c r="E63" t="s">
        <v>224</v>
      </c>
      <c r="F63" s="4">
        <v>712.5</v>
      </c>
    </row>
    <row r="64" spans="1:6" x14ac:dyDescent="0.2">
      <c r="A64">
        <v>119900</v>
      </c>
      <c r="B64" t="str">
        <f>LOOKUP(A64,'Account Codes'!A:B)</f>
        <v>Stipends</v>
      </c>
      <c r="C64" t="s">
        <v>156</v>
      </c>
      <c r="D64" t="s">
        <v>183</v>
      </c>
      <c r="E64" t="s">
        <v>224</v>
      </c>
      <c r="F64" s="4">
        <v>712.5</v>
      </c>
    </row>
    <row r="65" spans="1:6" x14ac:dyDescent="0.2">
      <c r="A65">
        <v>119900</v>
      </c>
      <c r="B65" t="str">
        <f>LOOKUP(A65,'Account Codes'!A:B)</f>
        <v>Stipends</v>
      </c>
      <c r="C65" t="s">
        <v>157</v>
      </c>
      <c r="D65" t="s">
        <v>183</v>
      </c>
      <c r="E65" t="s">
        <v>224</v>
      </c>
      <c r="F65" s="4">
        <v>475</v>
      </c>
    </row>
    <row r="66" spans="1:6" x14ac:dyDescent="0.2">
      <c r="A66">
        <v>119900</v>
      </c>
      <c r="B66" t="str">
        <f>LOOKUP(A66,'Account Codes'!A:B)</f>
        <v>Stipends</v>
      </c>
      <c r="C66" t="s">
        <v>158</v>
      </c>
      <c r="D66" t="s">
        <v>183</v>
      </c>
      <c r="E66" t="s">
        <v>224</v>
      </c>
      <c r="F66" s="4">
        <v>475</v>
      </c>
    </row>
    <row r="67" spans="1:6" x14ac:dyDescent="0.2">
      <c r="A67">
        <v>119900</v>
      </c>
      <c r="B67" t="str">
        <f>LOOKUP(A67,'Account Codes'!A:B)</f>
        <v>Stipends</v>
      </c>
      <c r="C67" t="s">
        <v>159</v>
      </c>
      <c r="D67" t="s">
        <v>183</v>
      </c>
      <c r="E67" t="s">
        <v>224</v>
      </c>
      <c r="F67" s="4">
        <v>712.5</v>
      </c>
    </row>
    <row r="68" spans="1:6" x14ac:dyDescent="0.2">
      <c r="A68">
        <v>119900</v>
      </c>
      <c r="B68" t="str">
        <f>LOOKUP(A68,'Account Codes'!A:B)</f>
        <v>Stipends</v>
      </c>
      <c r="C68" t="s">
        <v>160</v>
      </c>
      <c r="D68" t="s">
        <v>183</v>
      </c>
      <c r="E68" t="s">
        <v>224</v>
      </c>
      <c r="F68" s="4">
        <v>712.5</v>
      </c>
    </row>
    <row r="69" spans="1:6" x14ac:dyDescent="0.2">
      <c r="A69">
        <v>119900</v>
      </c>
      <c r="B69" t="str">
        <f>LOOKUP(A69,'Account Codes'!A:B)</f>
        <v>Stipends</v>
      </c>
      <c r="C69" t="s">
        <v>161</v>
      </c>
      <c r="D69" t="s">
        <v>183</v>
      </c>
      <c r="E69" t="s">
        <v>224</v>
      </c>
      <c r="F69" s="4">
        <v>712.5</v>
      </c>
    </row>
    <row r="70" spans="1:6" x14ac:dyDescent="0.2">
      <c r="A70">
        <v>119900</v>
      </c>
      <c r="B70" t="str">
        <f>LOOKUP(A70,'Account Codes'!A:B)</f>
        <v>Stipends</v>
      </c>
      <c r="C70" t="s">
        <v>162</v>
      </c>
      <c r="D70" t="s">
        <v>183</v>
      </c>
      <c r="E70" t="s">
        <v>224</v>
      </c>
      <c r="F70" s="4">
        <v>712.5</v>
      </c>
    </row>
    <row r="71" spans="1:6" x14ac:dyDescent="0.2">
      <c r="A71">
        <v>119900</v>
      </c>
      <c r="B71" t="str">
        <f>LOOKUP(A71,'Account Codes'!A:B)</f>
        <v>Stipends</v>
      </c>
      <c r="C71" t="s">
        <v>163</v>
      </c>
      <c r="D71" t="s">
        <v>183</v>
      </c>
      <c r="E71" t="s">
        <v>224</v>
      </c>
      <c r="F71" s="4">
        <v>712.5</v>
      </c>
    </row>
    <row r="72" spans="1:6" x14ac:dyDescent="0.2">
      <c r="A72">
        <v>119900</v>
      </c>
      <c r="B72" t="str">
        <f>LOOKUP(A72,'Account Codes'!A:B)</f>
        <v>Stipends</v>
      </c>
      <c r="C72" t="s">
        <v>164</v>
      </c>
      <c r="D72" t="s">
        <v>183</v>
      </c>
      <c r="E72" t="s">
        <v>224</v>
      </c>
      <c r="F72" s="4">
        <v>712.5</v>
      </c>
    </row>
    <row r="73" spans="1:6" x14ac:dyDescent="0.2">
      <c r="A73">
        <v>119900</v>
      </c>
      <c r="B73" t="str">
        <f>LOOKUP(A73,'Account Codes'!A:B)</f>
        <v>Stipends</v>
      </c>
      <c r="C73" t="s">
        <v>165</v>
      </c>
      <c r="D73" t="s">
        <v>183</v>
      </c>
      <c r="E73" t="s">
        <v>224</v>
      </c>
      <c r="F73" s="4">
        <v>475</v>
      </c>
    </row>
    <row r="74" spans="1:6" x14ac:dyDescent="0.2">
      <c r="A74">
        <v>119900</v>
      </c>
      <c r="B74" t="str">
        <f>LOOKUP(A74,'Account Codes'!A:B)</f>
        <v>Stipends</v>
      </c>
      <c r="C74" t="s">
        <v>166</v>
      </c>
      <c r="D74" t="s">
        <v>183</v>
      </c>
      <c r="E74" t="s">
        <v>224</v>
      </c>
      <c r="F74" s="4">
        <v>475</v>
      </c>
    </row>
    <row r="75" spans="1:6" x14ac:dyDescent="0.2">
      <c r="A75">
        <v>119900</v>
      </c>
      <c r="B75" t="str">
        <f>LOOKUP(A75,'Account Codes'!A:B)</f>
        <v>Stipends</v>
      </c>
      <c r="C75" t="s">
        <v>167</v>
      </c>
      <c r="D75" t="s">
        <v>183</v>
      </c>
      <c r="E75" t="s">
        <v>224</v>
      </c>
      <c r="F75" s="4">
        <v>475</v>
      </c>
    </row>
    <row r="76" spans="1:6" x14ac:dyDescent="0.2">
      <c r="A76">
        <v>119900</v>
      </c>
      <c r="B76" t="str">
        <f>LOOKUP(A76,'Account Codes'!A:B)</f>
        <v>Stipends</v>
      </c>
      <c r="C76" t="s">
        <v>168</v>
      </c>
      <c r="D76" t="s">
        <v>183</v>
      </c>
      <c r="E76" t="s">
        <v>224</v>
      </c>
      <c r="F76" s="4">
        <v>475</v>
      </c>
    </row>
    <row r="77" spans="1:6" x14ac:dyDescent="0.2">
      <c r="A77">
        <v>119900</v>
      </c>
      <c r="B77" t="str">
        <f>LOOKUP(A77,'Account Codes'!A:B)</f>
        <v>Stipends</v>
      </c>
      <c r="C77" t="s">
        <v>169</v>
      </c>
      <c r="D77" t="s">
        <v>183</v>
      </c>
      <c r="E77" t="s">
        <v>224</v>
      </c>
      <c r="F77" s="4">
        <v>475</v>
      </c>
    </row>
    <row r="78" spans="1:6" x14ac:dyDescent="0.2">
      <c r="A78">
        <v>119900</v>
      </c>
      <c r="B78" t="str">
        <f>LOOKUP(A78,'Account Codes'!A:B)</f>
        <v>Stipends</v>
      </c>
      <c r="C78" t="s">
        <v>170</v>
      </c>
      <c r="D78" t="s">
        <v>183</v>
      </c>
      <c r="E78" t="s">
        <v>224</v>
      </c>
      <c r="F78" s="4">
        <v>475</v>
      </c>
    </row>
    <row r="79" spans="1:6" x14ac:dyDescent="0.2">
      <c r="A79">
        <v>119900</v>
      </c>
      <c r="B79" t="str">
        <f>LOOKUP(A79,'Account Codes'!A:B)</f>
        <v>Stipends</v>
      </c>
      <c r="C79" t="s">
        <v>171</v>
      </c>
      <c r="D79" t="s">
        <v>183</v>
      </c>
      <c r="E79" t="s">
        <v>224</v>
      </c>
      <c r="F79" s="4">
        <v>475</v>
      </c>
    </row>
    <row r="80" spans="1:6" x14ac:dyDescent="0.2">
      <c r="A80">
        <v>119900</v>
      </c>
      <c r="B80" t="str">
        <f>LOOKUP(A80,'Account Codes'!A:B)</f>
        <v>Stipends</v>
      </c>
      <c r="C80" t="s">
        <v>172</v>
      </c>
      <c r="D80" t="s">
        <v>183</v>
      </c>
      <c r="E80" t="s">
        <v>224</v>
      </c>
      <c r="F80" s="4">
        <v>475</v>
      </c>
    </row>
    <row r="81" spans="1:7" x14ac:dyDescent="0.2">
      <c r="A81">
        <v>119900</v>
      </c>
      <c r="B81" t="str">
        <f>LOOKUP(A81,'Account Codes'!A:B)</f>
        <v>Stipends</v>
      </c>
      <c r="C81" t="s">
        <v>173</v>
      </c>
      <c r="D81" t="s">
        <v>183</v>
      </c>
      <c r="E81" t="s">
        <v>224</v>
      </c>
      <c r="F81" s="4">
        <v>475</v>
      </c>
    </row>
    <row r="82" spans="1:7" x14ac:dyDescent="0.2">
      <c r="A82">
        <v>119900</v>
      </c>
      <c r="B82" t="str">
        <f>LOOKUP(A82,'Account Codes'!A:B)</f>
        <v>Stipends</v>
      </c>
      <c r="C82" t="s">
        <v>174</v>
      </c>
      <c r="D82" t="s">
        <v>183</v>
      </c>
      <c r="E82" t="s">
        <v>224</v>
      </c>
      <c r="F82" s="4">
        <v>475</v>
      </c>
    </row>
    <row r="83" spans="1:7" x14ac:dyDescent="0.2">
      <c r="A83">
        <v>119900</v>
      </c>
      <c r="B83" t="str">
        <f>LOOKUP(A83,'Account Codes'!A:B)</f>
        <v>Stipends</v>
      </c>
      <c r="C83" t="s">
        <v>175</v>
      </c>
      <c r="D83" t="s">
        <v>183</v>
      </c>
      <c r="E83" t="s">
        <v>224</v>
      </c>
      <c r="F83" s="4">
        <v>475</v>
      </c>
    </row>
    <row r="84" spans="1:7" x14ac:dyDescent="0.2">
      <c r="A84">
        <v>119900</v>
      </c>
      <c r="B84" t="str">
        <f>LOOKUP(A84,'Account Codes'!A:B)</f>
        <v>Stipends</v>
      </c>
      <c r="C84" t="s">
        <v>176</v>
      </c>
      <c r="D84" t="s">
        <v>183</v>
      </c>
      <c r="E84" t="s">
        <v>224</v>
      </c>
      <c r="F84" s="4">
        <v>475</v>
      </c>
    </row>
    <row r="85" spans="1:7" x14ac:dyDescent="0.2">
      <c r="A85">
        <v>119900</v>
      </c>
      <c r="B85" t="str">
        <f>LOOKUP(A85,'Account Codes'!A:B)</f>
        <v>Stipends</v>
      </c>
      <c r="C85" t="s">
        <v>177</v>
      </c>
      <c r="D85" t="s">
        <v>183</v>
      </c>
      <c r="E85" t="s">
        <v>224</v>
      </c>
      <c r="F85" s="4">
        <v>475</v>
      </c>
    </row>
    <row r="86" spans="1:7" x14ac:dyDescent="0.2">
      <c r="A86">
        <v>119900</v>
      </c>
      <c r="B86" t="str">
        <f>LOOKUP(A86,'Account Codes'!A:B)</f>
        <v>Stipends</v>
      </c>
      <c r="C86" t="s">
        <v>178</v>
      </c>
      <c r="D86" t="s">
        <v>183</v>
      </c>
      <c r="E86" t="s">
        <v>224</v>
      </c>
      <c r="F86" s="4">
        <v>475</v>
      </c>
    </row>
    <row r="87" spans="1:7" x14ac:dyDescent="0.2">
      <c r="A87">
        <v>119900</v>
      </c>
      <c r="B87" t="str">
        <f>LOOKUP(A87,'Account Codes'!A:B)</f>
        <v>Stipends</v>
      </c>
      <c r="C87" t="s">
        <v>179</v>
      </c>
      <c r="D87" t="s">
        <v>183</v>
      </c>
      <c r="E87" t="s">
        <v>224</v>
      </c>
      <c r="F87" s="4">
        <v>475</v>
      </c>
    </row>
    <row r="88" spans="1:7" x14ac:dyDescent="0.2">
      <c r="A88">
        <v>119900</v>
      </c>
      <c r="B88" t="str">
        <f>LOOKUP(A88,'Account Codes'!A:B)</f>
        <v>Stipends</v>
      </c>
      <c r="C88" t="s">
        <v>180</v>
      </c>
      <c r="D88" t="s">
        <v>183</v>
      </c>
      <c r="E88" t="s">
        <v>224</v>
      </c>
      <c r="F88" s="4">
        <v>475</v>
      </c>
    </row>
    <row r="89" spans="1:7" x14ac:dyDescent="0.2">
      <c r="A89">
        <v>119900</v>
      </c>
      <c r="B89" t="str">
        <f>LOOKUP(A89,'Account Codes'!A:B)</f>
        <v>Stipends</v>
      </c>
      <c r="C89" t="s">
        <v>181</v>
      </c>
      <c r="D89" t="s">
        <v>183</v>
      </c>
      <c r="E89" t="s">
        <v>224</v>
      </c>
      <c r="F89" s="4">
        <v>475</v>
      </c>
    </row>
    <row r="90" spans="1:7" x14ac:dyDescent="0.2">
      <c r="A90">
        <v>119900</v>
      </c>
      <c r="B90" t="str">
        <f>LOOKUP(A90,'Account Codes'!A:B)</f>
        <v>Stipends</v>
      </c>
      <c r="C90" t="s">
        <v>182</v>
      </c>
      <c r="D90" t="s">
        <v>183</v>
      </c>
      <c r="E90" t="s">
        <v>224</v>
      </c>
      <c r="F90" s="4">
        <v>475</v>
      </c>
    </row>
    <row r="91" spans="1:7" x14ac:dyDescent="0.2">
      <c r="A91">
        <v>153400</v>
      </c>
      <c r="B91" t="str">
        <f>LOOKUP(A91,'Account Codes'!A:B)</f>
        <v>Equipment Rentals</v>
      </c>
      <c r="C91" s="24" t="s">
        <v>184</v>
      </c>
      <c r="D91" s="24" t="s">
        <v>226</v>
      </c>
      <c r="E91" s="24" t="s">
        <v>212</v>
      </c>
      <c r="F91" s="25">
        <v>24431</v>
      </c>
      <c r="G91" s="24" t="s">
        <v>227</v>
      </c>
    </row>
    <row r="92" spans="1:7" x14ac:dyDescent="0.2">
      <c r="A92">
        <v>153500</v>
      </c>
      <c r="B92" t="str">
        <f>LOOKUP(A92,'Account Codes'!A:B)</f>
        <v>Building Rental</v>
      </c>
      <c r="C92" t="s">
        <v>185</v>
      </c>
      <c r="D92" t="s">
        <v>102</v>
      </c>
      <c r="E92" t="s">
        <v>211</v>
      </c>
      <c r="F92" s="4">
        <v>5500</v>
      </c>
    </row>
    <row r="93" spans="1:7" x14ac:dyDescent="0.2">
      <c r="A93" s="11">
        <v>153500</v>
      </c>
      <c r="B93" s="11" t="str">
        <f>LOOKUP(A93,'Account Codes'!A:B)</f>
        <v>Building Rental</v>
      </c>
      <c r="C93" s="22" t="s">
        <v>203</v>
      </c>
      <c r="D93" s="22" t="s">
        <v>204</v>
      </c>
      <c r="E93" s="22" t="s">
        <v>211</v>
      </c>
      <c r="F93" s="23">
        <v>3200</v>
      </c>
    </row>
    <row r="94" spans="1:7" x14ac:dyDescent="0.2">
      <c r="A94">
        <v>221800</v>
      </c>
      <c r="B94" t="str">
        <f>LOOKUP(A94,'Account Codes'!A:B)</f>
        <v>Computer Software</v>
      </c>
      <c r="C94" t="s">
        <v>186</v>
      </c>
      <c r="D94" t="s">
        <v>144</v>
      </c>
      <c r="E94" t="s">
        <v>209</v>
      </c>
      <c r="F94" s="4">
        <v>500</v>
      </c>
    </row>
    <row r="95" spans="1:7" x14ac:dyDescent="0.2">
      <c r="A95">
        <v>153400</v>
      </c>
      <c r="B95" t="str">
        <f>LOOKUP(A95,'Account Codes'!A:B)</f>
        <v>Equipment Rentals</v>
      </c>
      <c r="C95" t="s">
        <v>187</v>
      </c>
      <c r="D95" t="s">
        <v>144</v>
      </c>
      <c r="E95" t="s">
        <v>211</v>
      </c>
      <c r="F95" s="4">
        <v>4500</v>
      </c>
    </row>
    <row r="96" spans="1:7" x14ac:dyDescent="0.2">
      <c r="A96">
        <v>11570</v>
      </c>
      <c r="B96" t="str">
        <f>LOOKUP(A96,'Account Codes'!A:B)</f>
        <v>Miscellaneous Revenue</v>
      </c>
      <c r="C96" t="s">
        <v>188</v>
      </c>
      <c r="D96" t="s">
        <v>189</v>
      </c>
      <c r="E96" t="s">
        <v>225</v>
      </c>
      <c r="F96" s="4">
        <v>-3000</v>
      </c>
    </row>
    <row r="97" spans="1:8" x14ac:dyDescent="0.2">
      <c r="A97">
        <v>11570</v>
      </c>
      <c r="B97" t="str">
        <f>LOOKUP(A97,'Account Codes'!A:B)</f>
        <v>Miscellaneous Revenue</v>
      </c>
      <c r="C97" t="s">
        <v>190</v>
      </c>
      <c r="D97" t="s">
        <v>144</v>
      </c>
      <c r="E97" t="s">
        <v>225</v>
      </c>
      <c r="F97" s="4">
        <v>-500</v>
      </c>
    </row>
    <row r="98" spans="1:8" x14ac:dyDescent="0.2">
      <c r="A98">
        <v>11570</v>
      </c>
      <c r="B98" t="str">
        <f>LOOKUP(A98,'Account Codes'!A:B)</f>
        <v>Miscellaneous Revenue</v>
      </c>
      <c r="C98" t="s">
        <v>191</v>
      </c>
      <c r="D98" t="s">
        <v>192</v>
      </c>
      <c r="E98" t="s">
        <v>225</v>
      </c>
      <c r="F98" s="4">
        <v>-200</v>
      </c>
    </row>
    <row r="99" spans="1:8" x14ac:dyDescent="0.2">
      <c r="A99">
        <v>11570</v>
      </c>
      <c r="B99" t="str">
        <f>LOOKUP(A99,'Account Codes'!A:B)</f>
        <v>Miscellaneous Revenue</v>
      </c>
      <c r="C99" s="24" t="s">
        <v>193</v>
      </c>
      <c r="D99" s="24" t="s">
        <v>194</v>
      </c>
      <c r="E99" s="24" t="s">
        <v>225</v>
      </c>
      <c r="F99" s="25">
        <v>-1500</v>
      </c>
      <c r="G99" s="24" t="s">
        <v>228</v>
      </c>
    </row>
    <row r="100" spans="1:8" x14ac:dyDescent="0.2">
      <c r="A100" s="24">
        <v>11710</v>
      </c>
      <c r="B100" s="24" t="str">
        <f>LOOKUP(A100,'Account Codes'!A:B)</f>
        <v>Ticket Sales</v>
      </c>
      <c r="C100" s="24" t="s">
        <v>195</v>
      </c>
      <c r="D100" s="24" t="s">
        <v>121</v>
      </c>
      <c r="E100" s="24" t="s">
        <v>225</v>
      </c>
      <c r="F100" s="25">
        <v>-50000</v>
      </c>
    </row>
    <row r="101" spans="1:8" x14ac:dyDescent="0.2">
      <c r="A101" s="24">
        <v>11710</v>
      </c>
      <c r="B101" s="24" t="str">
        <f>LOOKUP(A101,'Account Codes'!A:B)</f>
        <v>Ticket Sales</v>
      </c>
      <c r="C101" s="24" t="s">
        <v>207</v>
      </c>
      <c r="D101" s="24" t="s">
        <v>122</v>
      </c>
      <c r="E101" s="24" t="s">
        <v>225</v>
      </c>
      <c r="F101" s="25">
        <v>-16300</v>
      </c>
    </row>
    <row r="102" spans="1:8" x14ac:dyDescent="0.2">
      <c r="A102" s="24">
        <v>11710</v>
      </c>
      <c r="B102" s="24" t="str">
        <f>LOOKUP(A102,'Account Codes'!A:B)</f>
        <v>Ticket Sales</v>
      </c>
      <c r="C102" s="24" t="s">
        <v>229</v>
      </c>
      <c r="D102" s="24" t="s">
        <v>198</v>
      </c>
      <c r="E102" s="24" t="s">
        <v>225</v>
      </c>
      <c r="F102" s="25">
        <v>-5000</v>
      </c>
    </row>
    <row r="103" spans="1:8" x14ac:dyDescent="0.2">
      <c r="A103" s="24">
        <v>11710</v>
      </c>
      <c r="B103" s="24" t="str">
        <f>LOOKUP(A103,'Account Codes'!A:B)</f>
        <v>Ticket Sales</v>
      </c>
      <c r="C103" s="24" t="s">
        <v>196</v>
      </c>
      <c r="D103" s="24" t="s">
        <v>199</v>
      </c>
      <c r="E103" s="24" t="s">
        <v>225</v>
      </c>
      <c r="F103" s="25">
        <v>-3640</v>
      </c>
    </row>
    <row r="104" spans="1:8" x14ac:dyDescent="0.2">
      <c r="A104" s="24">
        <v>11710</v>
      </c>
      <c r="B104" s="24" t="str">
        <f>LOOKUP(A104,'Account Codes'!A:B)</f>
        <v>Ticket Sales</v>
      </c>
      <c r="C104" s="24" t="s">
        <v>197</v>
      </c>
      <c r="D104" s="24" t="s">
        <v>200</v>
      </c>
      <c r="E104" s="24" t="s">
        <v>225</v>
      </c>
      <c r="F104" s="25">
        <v>-16644</v>
      </c>
      <c r="H104" s="21">
        <f>SUM(F2:F95)</f>
        <v>303055.19999999995</v>
      </c>
    </row>
    <row r="105" spans="1:8" x14ac:dyDescent="0.2">
      <c r="A105">
        <v>10600</v>
      </c>
      <c r="B105" t="str">
        <f>LOOKUP(A105,'Account Codes'!A:B)</f>
        <v>Student Fees</v>
      </c>
      <c r="C105" t="s">
        <v>56</v>
      </c>
      <c r="D105" t="s">
        <v>208</v>
      </c>
      <c r="E105" t="s">
        <v>56</v>
      </c>
      <c r="F105" s="4">
        <v>-206271.2</v>
      </c>
    </row>
  </sheetData>
  <pageMargins left="0.75" right="0.75" top="1" bottom="1" header="0.5" footer="0.5"/>
  <pageSetup orientation="portrait" horizontalDpi="4294967292" verticalDpi="4294967292"/>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Account Codes</vt:lpstr>
      <vt:lpstr>FY19 Pivot Table</vt:lpstr>
      <vt:lpstr>account code pivot</vt:lpstr>
      <vt:lpstr>FY20 Budget</vt:lpstr>
    </vt:vector>
  </TitlesOfParts>
  <Company>James Madison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Lam</dc:creator>
  <cp:lastModifiedBy>Microsoft Office User</cp:lastModifiedBy>
  <cp:lastPrinted>2019-04-02T18:08:20Z</cp:lastPrinted>
  <dcterms:created xsi:type="dcterms:W3CDTF">2017-01-20T16:42:08Z</dcterms:created>
  <dcterms:modified xsi:type="dcterms:W3CDTF">2019-04-02T18:13:46Z</dcterms:modified>
</cp:coreProperties>
</file>