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2_ncr:500000_{99A2B30D-83C5-9248-B5B9-224517B543AE}" xr6:coauthVersionLast="31" xr6:coauthVersionMax="31" xr10:uidLastSave="{00000000-0000-0000-0000-000000000000}"/>
  <bookViews>
    <workbookView xWindow="-36480" yWindow="-2840" windowWidth="35180" windowHeight="18020" tabRatio="500" activeTab="2" xr2:uid="{00000000-000D-0000-FFFF-FFFF00000000}"/>
  </bookViews>
  <sheets>
    <sheet name="Instructions" sheetId="1" r:id="rId1"/>
    <sheet name="Account Codes" sheetId="2" r:id="rId2"/>
    <sheet name="FY19 Pivot" sheetId="9" r:id="rId3"/>
    <sheet name="account code pivot" sheetId="10" r:id="rId4"/>
    <sheet name="FY19 Budget" sheetId="3" r:id="rId5"/>
    <sheet name="Reconcile Report" sheetId="4" r:id="rId6"/>
  </sheets>
  <definedNames>
    <definedName name="_xlnm._FilterDatabase" localSheetId="4" hidden="1">'FY19 Budget'!$E$1:$E$87</definedName>
  </definedNames>
  <calcPr calcId="162913"/>
  <pivotCaches>
    <pivotCache cacheId="142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3" l="1"/>
  <c r="B37" i="3"/>
  <c r="B36" i="3"/>
  <c r="B70" i="4"/>
  <c r="B69" i="4"/>
  <c r="B68" i="4"/>
  <c r="B67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F38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4" i="4"/>
  <c r="B23" i="4"/>
  <c r="B22" i="4"/>
  <c r="B21" i="4"/>
  <c r="B20" i="4"/>
  <c r="B19" i="4"/>
  <c r="B18" i="4"/>
  <c r="B17" i="4"/>
  <c r="B16" i="4"/>
  <c r="B15" i="4"/>
  <c r="B14" i="4"/>
  <c r="B13" i="4"/>
  <c r="F12" i="4"/>
  <c r="B12" i="4"/>
  <c r="B11" i="4"/>
  <c r="B10" i="4"/>
  <c r="B9" i="4"/>
  <c r="B8" i="4"/>
  <c r="B7" i="4"/>
  <c r="B6" i="4"/>
  <c r="B5" i="4"/>
  <c r="B4" i="4"/>
  <c r="B3" i="4"/>
  <c r="B2" i="4"/>
  <c r="F12" i="3"/>
  <c r="B6" i="3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29" i="3"/>
  <c r="B16" i="3"/>
  <c r="B3" i="3"/>
  <c r="B4" i="3"/>
  <c r="B5" i="3"/>
  <c r="B7" i="3"/>
  <c r="B8" i="3"/>
  <c r="B9" i="3"/>
  <c r="B10" i="3"/>
  <c r="B11" i="3"/>
  <c r="B12" i="3"/>
  <c r="B13" i="3"/>
  <c r="B14" i="3"/>
  <c r="B15" i="3"/>
  <c r="B17" i="3"/>
  <c r="B18" i="3"/>
  <c r="B19" i="3"/>
  <c r="B20" i="3"/>
  <c r="B21" i="3"/>
  <c r="B22" i="3"/>
  <c r="B23" i="3"/>
  <c r="B25" i="3"/>
  <c r="B26" i="3"/>
  <c r="B27" i="3"/>
  <c r="B30" i="3"/>
  <c r="B31" i="3"/>
  <c r="B32" i="3"/>
  <c r="B33" i="3"/>
  <c r="B34" i="3"/>
  <c r="B35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<sst xmlns="http://schemas.openxmlformats.org/spreadsheetml/2006/main" count="709" uniqueCount="207">
  <si>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</si>
  <si>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</si>
  <si>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</si>
  <si>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</si>
  <si>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</si>
  <si>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</si>
  <si>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</si>
  <si>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</si>
  <si>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</si>
  <si>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</si>
  <si>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</si>
  <si>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</si>
  <si>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</si>
  <si>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</si>
  <si>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</si>
  <si>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</si>
  <si>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</si>
  <si>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</si>
  <si>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</si>
  <si>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</si>
  <si>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</si>
  <si>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</si>
  <si>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</si>
  <si>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</si>
  <si>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</si>
  <si>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</si>
  <si>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</si>
  <si>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</si>
  <si>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</si>
  <si>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</si>
  <si>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</si>
  <si>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</si>
  <si>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</si>
  <si>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</si>
  <si>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</si>
  <si>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</si>
  <si>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</si>
  <si>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</si>
  <si>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</si>
  <si>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</si>
  <si>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</si>
  <si>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</si>
  <si>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</si>
  <si>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</si>
  <si>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</si>
  <si>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</si>
  <si>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</si>
  <si>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</si>
  <si>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</si>
  <si>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</si>
  <si>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</si>
  <si>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</si>
  <si>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</si>
  <si>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</si>
  <si>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</si>
  <si>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</si>
  <si>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</si>
  <si>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</si>
  <si>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</si>
  <si>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</si>
  <si>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</si>
  <si>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</si>
  <si>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</si>
  <si>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</si>
  <si>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</si>
  <si>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</si>
  <si>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</si>
  <si>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</si>
  <si>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</si>
  <si>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</si>
  <si>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</si>
  <si>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600 copies</t>
  </si>
  <si>
    <t>150 copies</t>
  </si>
  <si>
    <t>250 copies</t>
  </si>
  <si>
    <t>Office supplies</t>
  </si>
  <si>
    <t>(blank)</t>
  </si>
  <si>
    <t>Grand Total</t>
  </si>
  <si>
    <t>Row Labels</t>
  </si>
  <si>
    <t>Total</t>
  </si>
  <si>
    <t>Sum of Amount</t>
  </si>
  <si>
    <t>#N/A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</si>
  <si>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</si>
  <si>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150 people</t>
  </si>
  <si>
    <t>1 event</t>
  </si>
  <si>
    <t>1 stipend</t>
  </si>
  <si>
    <t>Operation Santa Claus</t>
  </si>
  <si>
    <t>1 ad</t>
  </si>
  <si>
    <t>Carrie Kunter Scholarship</t>
  </si>
  <si>
    <t>Membership Drive</t>
  </si>
  <si>
    <t>Banquet Awards</t>
  </si>
  <si>
    <t>50 Copies</t>
  </si>
  <si>
    <t>Exec Materials/Agendas</t>
  </si>
  <si>
    <t>Operation Santa Claus Flyers</t>
  </si>
  <si>
    <t>Student Org. Night Brochures</t>
  </si>
  <si>
    <t>300 copies</t>
  </si>
  <si>
    <t>75 copies</t>
  </si>
  <si>
    <t>100 members</t>
  </si>
  <si>
    <t>Exec Planning Retreat</t>
  </si>
  <si>
    <t>1 exec board</t>
  </si>
  <si>
    <t>CIVSA Convention</t>
  </si>
  <si>
    <t>6 members</t>
  </si>
  <si>
    <t>Fall Recognition of Members</t>
  </si>
  <si>
    <t>Member Drive Giveaways</t>
  </si>
  <si>
    <t>Choices Giveaways</t>
  </si>
  <si>
    <t>Senior Dinner</t>
  </si>
  <si>
    <t>New Member Education Day Training</t>
  </si>
  <si>
    <t>General Member Spring retreat</t>
  </si>
  <si>
    <t>New Member Overnight</t>
  </si>
  <si>
    <t>Polo Passing Banquet</t>
  </si>
  <si>
    <t>Parents Weekend Tailgate/Brunch</t>
  </si>
  <si>
    <t>Membership Board Retreat</t>
  </si>
  <si>
    <t>Committee Head Retreat</t>
  </si>
  <si>
    <t>Senior Send Off Picnic</t>
  </si>
  <si>
    <t>85 people</t>
  </si>
  <si>
    <t>8 people</t>
  </si>
  <si>
    <t>75 people</t>
  </si>
  <si>
    <t>70 people</t>
  </si>
  <si>
    <t>New Member T-Shirts</t>
  </si>
  <si>
    <t>Choices Supplies</t>
  </si>
  <si>
    <t>Historian Supplies</t>
  </si>
  <si>
    <t>Admissions Service Supplies</t>
  </si>
  <si>
    <t>1 unit</t>
  </si>
  <si>
    <t>SA stationary</t>
  </si>
  <si>
    <t>SA Envelopes</t>
  </si>
  <si>
    <t>500 units</t>
  </si>
  <si>
    <t>Operation Santa Claus Promotions</t>
  </si>
  <si>
    <t>Spring Spirit Event</t>
  </si>
  <si>
    <t>Carrie Kunter Field Day</t>
  </si>
  <si>
    <t>Carrie Kunter Scholarship Applications</t>
  </si>
  <si>
    <t>Carrie Kunter Scholarship Flyers</t>
  </si>
  <si>
    <t>Carrie Kunter Scholarship score sheets</t>
  </si>
  <si>
    <t>President Fall Stipend</t>
  </si>
  <si>
    <t>President Spring Stipend</t>
  </si>
  <si>
    <t>VP of Admissions Fall Stipend</t>
  </si>
  <si>
    <t>VP of Admissions Spring Stipend</t>
  </si>
  <si>
    <t>VP of Membership Fall Stipend</t>
  </si>
  <si>
    <t>VP of Membership Spring Stipend</t>
  </si>
  <si>
    <t>Treasurer Fall Stipend</t>
  </si>
  <si>
    <t>Treasurer Spring Stipend</t>
  </si>
  <si>
    <t>Committee Coordinator Fall stipend</t>
  </si>
  <si>
    <t>Committee Coordinator Spring Stipend</t>
  </si>
  <si>
    <t>Tour Coordinator Fall Stipend</t>
  </si>
  <si>
    <t>Tour Coordinator Spring Stipend</t>
  </si>
  <si>
    <t>Secretary Fall Stipend</t>
  </si>
  <si>
    <t>Secretary Spring Stipend</t>
  </si>
  <si>
    <t>Carrier Kunter Scholarship plaque</t>
  </si>
  <si>
    <t>1 plaque</t>
  </si>
  <si>
    <t>Student Ambassadors Graduates- graduation cords</t>
  </si>
  <si>
    <t>Park Shelter-- senior send off</t>
  </si>
  <si>
    <t>Wilson Hall Rental- operation Santa Claus</t>
  </si>
  <si>
    <t>1 rental</t>
  </si>
  <si>
    <t>SGA allocation</t>
  </si>
  <si>
    <t>Scholarship</t>
  </si>
  <si>
    <t>Membership</t>
  </si>
  <si>
    <t>General</t>
  </si>
  <si>
    <t>Exec</t>
  </si>
  <si>
    <t>Service</t>
  </si>
  <si>
    <t>Emeritus</t>
  </si>
  <si>
    <t>Spocial</t>
  </si>
  <si>
    <t>Fall Recognition of Members (Recovered)</t>
  </si>
  <si>
    <t>Operation Santa Clause</t>
  </si>
  <si>
    <t xml:space="preserve">CIVSA Conference Materials </t>
  </si>
  <si>
    <t>Swearing in of the Executive Counsil</t>
  </si>
  <si>
    <t>Fall Exec Retreat</t>
  </si>
  <si>
    <t xml:space="preserve">General Member Fall Retreat </t>
  </si>
  <si>
    <t xml:space="preserve">Business Cards </t>
  </si>
  <si>
    <t>Recreation Room Rental (UREC)- New member retreat</t>
  </si>
  <si>
    <t>10000 cards</t>
  </si>
  <si>
    <t>75 Shirts</t>
  </si>
  <si>
    <t>125 people</t>
  </si>
  <si>
    <t>2 rentals</t>
  </si>
  <si>
    <t>20 people</t>
  </si>
  <si>
    <t>130 people</t>
  </si>
  <si>
    <t>120 people</t>
  </si>
  <si>
    <t>Operating</t>
  </si>
  <si>
    <t>Service Week Trip</t>
  </si>
  <si>
    <t>35 members</t>
  </si>
  <si>
    <t>Operation Santa Claus Sound</t>
  </si>
  <si>
    <t>OSC</t>
  </si>
  <si>
    <t>Carrie Kutner Field Day</t>
  </si>
  <si>
    <t>yearly distribution</t>
  </si>
  <si>
    <t>Stipend</t>
  </si>
  <si>
    <t>Travel</t>
  </si>
  <si>
    <t>Spent</t>
  </si>
  <si>
    <t>Spring</t>
  </si>
  <si>
    <t>Partially spent</t>
  </si>
  <si>
    <t>$315 spent</t>
  </si>
  <si>
    <t>Kevin</t>
  </si>
  <si>
    <t>Mostly Spent</t>
  </si>
  <si>
    <t>Not happening</t>
  </si>
  <si>
    <t>Need to spend</t>
  </si>
  <si>
    <t>Don't worry about it</t>
  </si>
  <si>
    <t>Booked</t>
  </si>
  <si>
    <t>Done</t>
  </si>
  <si>
    <t>we only end up paying half because of punches</t>
  </si>
  <si>
    <t>where money can be added</t>
  </si>
  <si>
    <t>when we doing this?</t>
  </si>
  <si>
    <t>how many seniors do we have?</t>
  </si>
  <si>
    <t>"</t>
  </si>
  <si>
    <t>what are we doing next year? - could be more or less expensive</t>
  </si>
  <si>
    <t>This could possibly be changing to two weekend trips - keep the same for now, but something to look back at</t>
  </si>
  <si>
    <t>Membership Board Retreat (Fall)</t>
  </si>
  <si>
    <t>Committee Head Retreat (Fall)</t>
  </si>
  <si>
    <t>Membership Board Retreat (Spring)</t>
  </si>
  <si>
    <t>Committee Head Retreat (Spring)</t>
  </si>
  <si>
    <t>10 people</t>
  </si>
  <si>
    <t>Student Ambassadors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</si>
</sst>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7" fillId="0" borderId="0" xfId="0" applyFont="1" applyFill="1"/>
    <xf numFmtId="164" fontId="0" fillId="0" borderId="0" xfId="1" applyFont="1" applyFill="1"/>
    <xf numFmtId="0" fontId="2" fillId="0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164" fontId="0" fillId="0" borderId="1" xfId="1" applyFont="1" applyBorder="1"/>
    <xf numFmtId="0" fontId="0" fillId="5" borderId="1" xfId="0" applyFill="1" applyBorder="1"/>
    <xf numFmtId="164" fontId="0" fillId="5" borderId="1" xfId="1" applyFont="1" applyFill="1" applyBorder="1"/>
    <xf numFmtId="0" fontId="2" fillId="0" borderId="1" xfId="0" applyFont="1" applyBorder="1"/>
    <xf numFmtId="164" fontId="2" fillId="0" borderId="1" xfId="1" applyFont="1" applyBorder="1"/>
    <xf numFmtId="0" fontId="0" fillId="0" borderId="1" xfId="0" applyFill="1" applyBorder="1"/>
    <xf numFmtId="164" fontId="0" fillId="0" borderId="1" xfId="1" applyFont="1" applyFill="1" applyBorder="1"/>
    <xf numFmtId="0" fontId="3" fillId="0" borderId="1" xfId="14" applyBorder="1"/>
    <xf numFmtId="0" fontId="7" fillId="0" borderId="1" xfId="0" applyFont="1" applyFill="1" applyBorder="1"/>
    <xf numFmtId="0" fontId="0" fillId="2" borderId="1" xfId="0" applyFill="1" applyBorder="1"/>
    <xf numFmtId="164" fontId="0" fillId="2" borderId="1" xfId="1" applyFont="1" applyFill="1" applyBorder="1"/>
    <xf numFmtId="0" fontId="0" fillId="3" borderId="1" xfId="0" applyFill="1" applyBorder="1"/>
    <xf numFmtId="164" fontId="0" fillId="3" borderId="1" xfId="1" applyFont="1" applyFill="1" applyBorder="1"/>
    <xf numFmtId="0" fontId="0" fillId="4" borderId="1" xfId="0" applyFill="1" applyBorder="1"/>
    <xf numFmtId="164" fontId="0" fillId="4" borderId="1" xfId="1" applyFont="1" applyFill="1" applyBorder="1"/>
    <xf numFmtId="0" fontId="0" fillId="4" borderId="1" xfId="0" quotePrefix="1" applyFill="1" applyBorder="1"/>
    <xf numFmtId="165" fontId="0" fillId="0" borderId="0" xfId="0" applyNumberFormat="1"/>
  </cellXfs>
  <cellStyles count="1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/>
    <cellStyle name="Normal" xfId="0" builtinId="0"/>
  </cellStyles>
  <dxfs count="0"/>
  <tableStyles count="0" defaultTableStyle="TableStyleMedium9" defaultPivotStyle="PivotStyleMedium4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a Lam" refreshedDate="43157.593579166663" createdVersion="4" refreshedVersion="4" minRefreshableVersion="3" recordCount="88" xr:uid="{00000000-000A-0000-FFFF-FFFF6F000000}">
  <cacheSource type="worksheet">
    <worksheetSource ref="A1:F1048576" sheet="FY19 Budget"/>
  </cacheSource>
  <cacheFields count="6">
    <cacheField name="Account Code" numFmtId="0">
      <sharedItems containsString="0" containsBlank="1" containsNumber="1" containsInteger="1" minValue="10680" maxValue="153500" count="18">
        <n v="121200"/>
        <n v="121500"/>
        <n v="128500"/>
        <n v="128800"/>
        <n v="128400"/>
        <n v="137810"/>
        <n v="124600"/>
        <n v="126400"/>
        <n v="131100"/>
        <n v="131200"/>
        <n v="131300"/>
        <n v="137800"/>
        <n v="119900"/>
        <n v="141300"/>
        <n v="153500"/>
        <n v="11570"/>
        <n v="10680"/>
        <m/>
      </sharedItems>
    </cacheField>
    <cacheField name="Title" numFmtId="0">
      <sharedItems containsBlank="1" count="19">
        <s v="Media Services"/>
        <s v="Printing Services"/>
        <s v="Regisration and Lodging"/>
        <s v="Travel Meals"/>
        <s v="State Vechile"/>
        <s v="Promotional Supplies"/>
        <s v="Public Information &amp; Public Relations"/>
        <s v="Food &amp; Dietary Services"/>
        <s v="Apparel supplies"/>
        <s v="Office Supplies"/>
        <s v="Sationary"/>
        <s v="Recreational Supplies"/>
        <s v="Stipends"/>
        <s v="Premiums"/>
        <s v="Building Rental"/>
        <s v="Miscellaneous Revenue"/>
        <s v="Student Fees"/>
        <e v="#N/A"/>
        <m/>
      </sharedItems>
    </cacheField>
    <cacheField name="Description" numFmtId="0">
      <sharedItems containsBlank="1" count="65">
        <s v="Operation Santa Clause"/>
        <s v="Carrie Kunter Scholarship"/>
        <s v="Membership Drive"/>
        <s v="Banquet Awards"/>
        <s v="Carrie Kunter Scholarship Applications"/>
        <s v="Carrie Kunter Scholarship Flyers"/>
        <s v="Carrie Kunter Scholarship score sheets"/>
        <s v="Exec Materials/Agendas"/>
        <s v="Operation Santa Claus Flyers"/>
        <s v="CIVSA Conference Materials "/>
        <s v="Student Org. Night Brochures"/>
        <s v="General Member Fall Retreat "/>
        <s v="Exec Planning Retreat"/>
        <s v="CIVSA Convention"/>
        <s v="Service Week Trip"/>
        <s v="Fall Recognition of Members (Recovered)"/>
        <s v="Member Drive Giveaways"/>
        <s v="Operation Santa Claus Sound"/>
        <s v="Choices Giveaways"/>
        <s v="Swearing in of the Executive Counsil"/>
        <s v="Fall Exec Retreat"/>
        <s v="Senior Dinner"/>
        <s v="Senior Send Off Picnic"/>
        <s v="New Member Education Day Training"/>
        <s v="General Member Spring retreat"/>
        <s v="New Member Overnight"/>
        <s v="Polo Passing Banquet"/>
        <s v="Parents Weekend Tailgate/Brunch"/>
        <s v="Membership Board Retreat (Fall)"/>
        <s v="Committee Head Retreat (Fall)"/>
        <s v="Membership Board Retreat (Spring)"/>
        <s v="Committee Head Retreat (Spring)"/>
        <s v="New Member T-Shirts"/>
        <s v="Office supplies"/>
        <s v="Choices Supplies"/>
        <s v="Historian Supplies"/>
        <s v="Admissions Service Supplies"/>
        <s v="SA stationary"/>
        <s v="SA Envelopes"/>
        <s v="Business Cards "/>
        <s v="Operation Santa Claus Promotions"/>
        <s v="Carrie Kutner Field Day"/>
        <s v="President Fall Stipend"/>
        <s v="President Spring Stipend"/>
        <s v="VP of Admissions Fall Stipend"/>
        <s v="VP of Admissions Spring Stipend"/>
        <s v="VP of Membership Fall Stipend"/>
        <s v="VP of Membership Spring Stipend"/>
        <s v="Treasurer Fall Stipend"/>
        <s v="Treasurer Spring Stipend"/>
        <s v="Committee Coordinator Fall stipend"/>
        <s v="Committee Coordinator Spring Stipend"/>
        <s v="Tour Coordinator Fall Stipend"/>
        <s v="Tour Coordinator Spring Stipend"/>
        <s v="Secretary Fall Stipend"/>
        <s v="Secretary Spring Stipend"/>
        <s v="Carrier Kunter Scholarship plaque"/>
        <s v="Student Ambassadors Graduates- graduation cords"/>
        <s v="Spring Spirit Event"/>
        <s v="Recreation Room Rental (UREC)- New member retreat"/>
        <s v="Wilson Hall Rental- operation Santa Claus"/>
        <s v="Park Shelter-- senior send off"/>
        <s v="Fall Recognition of Members"/>
        <s v="SGA allocation"/>
        <m/>
      </sharedItems>
    </cacheField>
    <cacheField name="Cost Breakdown" numFmtId="0">
      <sharedItems containsBlank="1"/>
    </cacheField>
    <cacheField name="Event/Committee" numFmtId="0">
      <sharedItems containsBlank="1" count="13">
        <s v="Operation Santa Claus"/>
        <s v="Scholarship"/>
        <s v="Membership"/>
        <s v="Exec"/>
        <s v="General"/>
        <s v="Travel"/>
        <s v="Service"/>
        <s v="Spocial"/>
        <s v="Operating"/>
        <s v="Emeritus"/>
        <s v="Stipend"/>
        <s v="SGA Allocation"/>
        <m/>
      </sharedItems>
    </cacheField>
    <cacheField name="Amount" numFmtId="0">
      <sharedItems containsString="0" containsBlank="1" containsNumber="1" minValue="-16434" maxValue="1700" count="31">
        <n v="198"/>
        <n v="7.5"/>
        <n v="6"/>
        <n v="24"/>
        <n v="12"/>
        <n v="20"/>
        <n v="96"/>
        <n v="500"/>
        <n v="200"/>
        <n v="100"/>
        <n v="1200"/>
        <n v="1700"/>
        <n v="1500"/>
        <n v="850"/>
        <n v="400"/>
        <n v="1000"/>
        <n v="450"/>
        <n v="300"/>
        <n v="175"/>
        <n v="275"/>
        <n v="800"/>
        <n v="685.5"/>
        <n v="50"/>
        <n v="75"/>
        <n v="250"/>
        <n v="40"/>
        <n v="144"/>
        <n v="600"/>
        <n v="-1500"/>
        <n v="-1643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x v="0"/>
    <x v="0"/>
    <x v="0"/>
    <s v="1 ad"/>
    <x v="0"/>
    <x v="0"/>
  </r>
  <r>
    <x v="0"/>
    <x v="0"/>
    <x v="1"/>
    <s v="1 ad"/>
    <x v="1"/>
    <x v="0"/>
  </r>
  <r>
    <x v="0"/>
    <x v="0"/>
    <x v="2"/>
    <s v="1 ad"/>
    <x v="2"/>
    <x v="0"/>
  </r>
  <r>
    <x v="1"/>
    <x v="1"/>
    <x v="3"/>
    <s v="50 Copies"/>
    <x v="3"/>
    <x v="1"/>
  </r>
  <r>
    <x v="1"/>
    <x v="1"/>
    <x v="4"/>
    <s v="75 copies"/>
    <x v="1"/>
    <x v="2"/>
  </r>
  <r>
    <x v="1"/>
    <x v="1"/>
    <x v="5"/>
    <s v="300 copies"/>
    <x v="1"/>
    <x v="3"/>
  </r>
  <r>
    <x v="1"/>
    <x v="1"/>
    <x v="6"/>
    <s v="75 copies"/>
    <x v="1"/>
    <x v="2"/>
  </r>
  <r>
    <x v="1"/>
    <x v="1"/>
    <x v="7"/>
    <s v="150 copies"/>
    <x v="3"/>
    <x v="4"/>
  </r>
  <r>
    <x v="1"/>
    <x v="1"/>
    <x v="8"/>
    <s v="300 copies"/>
    <x v="0"/>
    <x v="3"/>
  </r>
  <r>
    <x v="1"/>
    <x v="1"/>
    <x v="9"/>
    <s v="250 copies"/>
    <x v="3"/>
    <x v="5"/>
  </r>
  <r>
    <x v="1"/>
    <x v="1"/>
    <x v="10"/>
    <s v="600 copies"/>
    <x v="2"/>
    <x v="6"/>
  </r>
  <r>
    <x v="2"/>
    <x v="2"/>
    <x v="11"/>
    <s v="100 members"/>
    <x v="4"/>
    <x v="7"/>
  </r>
  <r>
    <x v="3"/>
    <x v="3"/>
    <x v="11"/>
    <s v="100 members"/>
    <x v="4"/>
    <x v="8"/>
  </r>
  <r>
    <x v="3"/>
    <x v="3"/>
    <x v="12"/>
    <s v="1 exec board"/>
    <x v="3"/>
    <x v="9"/>
  </r>
  <r>
    <x v="4"/>
    <x v="4"/>
    <x v="13"/>
    <s v="6 members"/>
    <x v="5"/>
    <x v="10"/>
  </r>
  <r>
    <x v="2"/>
    <x v="2"/>
    <x v="13"/>
    <s v="6 members"/>
    <x v="5"/>
    <x v="11"/>
  </r>
  <r>
    <x v="3"/>
    <x v="3"/>
    <x v="13"/>
    <s v="6 members"/>
    <x v="5"/>
    <x v="12"/>
  </r>
  <r>
    <x v="2"/>
    <x v="2"/>
    <x v="14"/>
    <s v="35 members"/>
    <x v="5"/>
    <x v="13"/>
  </r>
  <r>
    <x v="3"/>
    <x v="3"/>
    <x v="14"/>
    <s v="35 members"/>
    <x v="6"/>
    <x v="14"/>
  </r>
  <r>
    <x v="2"/>
    <x v="2"/>
    <x v="15"/>
    <s v="100 members"/>
    <x v="7"/>
    <x v="15"/>
  </r>
  <r>
    <x v="3"/>
    <x v="3"/>
    <x v="15"/>
    <s v="100 members"/>
    <x v="7"/>
    <x v="7"/>
  </r>
  <r>
    <x v="5"/>
    <x v="5"/>
    <x v="16"/>
    <s v="1 event"/>
    <x v="2"/>
    <x v="16"/>
  </r>
  <r>
    <x v="6"/>
    <x v="6"/>
    <x v="17"/>
    <s v="1 event"/>
    <x v="0"/>
    <x v="17"/>
  </r>
  <r>
    <x v="5"/>
    <x v="5"/>
    <x v="18"/>
    <s v="1 event"/>
    <x v="8"/>
    <x v="7"/>
  </r>
  <r>
    <x v="7"/>
    <x v="7"/>
    <x v="19"/>
    <s v="85 people"/>
    <x v="4"/>
    <x v="13"/>
  </r>
  <r>
    <x v="7"/>
    <x v="7"/>
    <x v="20"/>
    <s v="8 people"/>
    <x v="3"/>
    <x v="9"/>
  </r>
  <r>
    <x v="7"/>
    <x v="7"/>
    <x v="11"/>
    <s v="100 members"/>
    <x v="7"/>
    <x v="8"/>
  </r>
  <r>
    <x v="7"/>
    <x v="7"/>
    <x v="21"/>
    <s v="75 people"/>
    <x v="9"/>
    <x v="18"/>
  </r>
  <r>
    <x v="7"/>
    <x v="7"/>
    <x v="22"/>
    <s v="125 people"/>
    <x v="9"/>
    <x v="18"/>
  </r>
  <r>
    <x v="7"/>
    <x v="7"/>
    <x v="23"/>
    <s v="75 people"/>
    <x v="2"/>
    <x v="18"/>
  </r>
  <r>
    <x v="7"/>
    <x v="7"/>
    <x v="24"/>
    <s v="120 people"/>
    <x v="4"/>
    <x v="8"/>
  </r>
  <r>
    <x v="7"/>
    <x v="7"/>
    <x v="25"/>
    <s v="70 people"/>
    <x v="2"/>
    <x v="19"/>
  </r>
  <r>
    <x v="7"/>
    <x v="7"/>
    <x v="26"/>
    <s v="130 people"/>
    <x v="2"/>
    <x v="20"/>
  </r>
  <r>
    <x v="7"/>
    <x v="7"/>
    <x v="27"/>
    <s v="150 people"/>
    <x v="7"/>
    <x v="9"/>
  </r>
  <r>
    <x v="7"/>
    <x v="7"/>
    <x v="28"/>
    <s v="10 people"/>
    <x v="2"/>
    <x v="9"/>
  </r>
  <r>
    <x v="7"/>
    <x v="7"/>
    <x v="29"/>
    <s v="10 people"/>
    <x v="8"/>
    <x v="9"/>
  </r>
  <r>
    <x v="7"/>
    <x v="7"/>
    <x v="30"/>
    <s v="10 people"/>
    <x v="2"/>
    <x v="9"/>
  </r>
  <r>
    <x v="7"/>
    <x v="7"/>
    <x v="31"/>
    <s v="10 people"/>
    <x v="8"/>
    <x v="9"/>
  </r>
  <r>
    <x v="8"/>
    <x v="8"/>
    <x v="32"/>
    <s v="75 Shirts"/>
    <x v="2"/>
    <x v="21"/>
  </r>
  <r>
    <x v="9"/>
    <x v="9"/>
    <x v="33"/>
    <s v="1 unit"/>
    <x v="8"/>
    <x v="22"/>
  </r>
  <r>
    <x v="9"/>
    <x v="9"/>
    <x v="34"/>
    <s v="1 unit"/>
    <x v="8"/>
    <x v="23"/>
  </r>
  <r>
    <x v="9"/>
    <x v="9"/>
    <x v="35"/>
    <s v="1 unit"/>
    <x v="8"/>
    <x v="22"/>
  </r>
  <r>
    <x v="9"/>
    <x v="9"/>
    <x v="36"/>
    <s v="1 unit"/>
    <x v="8"/>
    <x v="22"/>
  </r>
  <r>
    <x v="10"/>
    <x v="10"/>
    <x v="37"/>
    <s v="500 units"/>
    <x v="8"/>
    <x v="22"/>
  </r>
  <r>
    <x v="10"/>
    <x v="10"/>
    <x v="38"/>
    <s v="500 units"/>
    <x v="8"/>
    <x v="22"/>
  </r>
  <r>
    <x v="10"/>
    <x v="10"/>
    <x v="39"/>
    <s v="10000 cards"/>
    <x v="8"/>
    <x v="7"/>
  </r>
  <r>
    <x v="11"/>
    <x v="11"/>
    <x v="2"/>
    <s v="1 unit"/>
    <x v="2"/>
    <x v="9"/>
  </r>
  <r>
    <x v="11"/>
    <x v="11"/>
    <x v="40"/>
    <s v="1 unit"/>
    <x v="0"/>
    <x v="24"/>
  </r>
  <r>
    <x v="11"/>
    <x v="11"/>
    <x v="41"/>
    <s v="1 unit"/>
    <x v="1"/>
    <x v="8"/>
  </r>
  <r>
    <x v="12"/>
    <x v="12"/>
    <x v="42"/>
    <s v="1 stipend"/>
    <x v="10"/>
    <x v="9"/>
  </r>
  <r>
    <x v="12"/>
    <x v="12"/>
    <x v="43"/>
    <s v="1 stipend"/>
    <x v="10"/>
    <x v="22"/>
  </r>
  <r>
    <x v="12"/>
    <x v="12"/>
    <x v="44"/>
    <s v="1 stipend"/>
    <x v="10"/>
    <x v="9"/>
  </r>
  <r>
    <x v="12"/>
    <x v="12"/>
    <x v="45"/>
    <s v="1 stipend"/>
    <x v="10"/>
    <x v="22"/>
  </r>
  <r>
    <x v="12"/>
    <x v="12"/>
    <x v="46"/>
    <s v="1 stipend"/>
    <x v="10"/>
    <x v="9"/>
  </r>
  <r>
    <x v="12"/>
    <x v="12"/>
    <x v="47"/>
    <s v="1 stipend"/>
    <x v="10"/>
    <x v="22"/>
  </r>
  <r>
    <x v="12"/>
    <x v="12"/>
    <x v="48"/>
    <s v="1 stipend"/>
    <x v="10"/>
    <x v="9"/>
  </r>
  <r>
    <x v="12"/>
    <x v="12"/>
    <x v="49"/>
    <s v="1 stipend"/>
    <x v="10"/>
    <x v="22"/>
  </r>
  <r>
    <x v="12"/>
    <x v="12"/>
    <x v="50"/>
    <s v="1 stipend"/>
    <x v="10"/>
    <x v="9"/>
  </r>
  <r>
    <x v="12"/>
    <x v="12"/>
    <x v="51"/>
    <s v="1 stipend"/>
    <x v="10"/>
    <x v="22"/>
  </r>
  <r>
    <x v="12"/>
    <x v="12"/>
    <x v="52"/>
    <s v="1 stipend"/>
    <x v="10"/>
    <x v="9"/>
  </r>
  <r>
    <x v="12"/>
    <x v="12"/>
    <x v="53"/>
    <s v="1 stipend"/>
    <x v="10"/>
    <x v="22"/>
  </r>
  <r>
    <x v="12"/>
    <x v="12"/>
    <x v="54"/>
    <s v="1 stipend"/>
    <x v="10"/>
    <x v="9"/>
  </r>
  <r>
    <x v="12"/>
    <x v="12"/>
    <x v="55"/>
    <s v="1 stipend"/>
    <x v="10"/>
    <x v="22"/>
  </r>
  <r>
    <x v="13"/>
    <x v="13"/>
    <x v="56"/>
    <s v="1 plaque"/>
    <x v="1"/>
    <x v="25"/>
  </r>
  <r>
    <x v="13"/>
    <x v="13"/>
    <x v="57"/>
    <s v="1 unit"/>
    <x v="9"/>
    <x v="24"/>
  </r>
  <r>
    <x v="14"/>
    <x v="14"/>
    <x v="58"/>
    <s v="1 rental"/>
    <x v="9"/>
    <x v="17"/>
  </r>
  <r>
    <x v="14"/>
    <x v="14"/>
    <x v="59"/>
    <s v="1 rental"/>
    <x v="2"/>
    <x v="26"/>
  </r>
  <r>
    <x v="14"/>
    <x v="14"/>
    <x v="60"/>
    <s v="2 rentals"/>
    <x v="0"/>
    <x v="27"/>
  </r>
  <r>
    <x v="14"/>
    <x v="14"/>
    <x v="61"/>
    <s v="1 rental"/>
    <x v="9"/>
    <x v="22"/>
  </r>
  <r>
    <x v="15"/>
    <x v="15"/>
    <x v="62"/>
    <s v="1 unit"/>
    <x v="7"/>
    <x v="28"/>
  </r>
  <r>
    <x v="16"/>
    <x v="16"/>
    <x v="63"/>
    <s v="yearly distribution"/>
    <x v="11"/>
    <x v="29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7"/>
    <x v="64"/>
    <m/>
    <x v="12"/>
    <x v="30"/>
  </r>
  <r>
    <x v="17"/>
    <x v="18"/>
    <x v="64"/>
    <m/>
    <x v="12"/>
    <x v="30"/>
  </r>
  <r>
    <x v="17"/>
    <x v="18"/>
    <x v="64"/>
    <m/>
    <x v="12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4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156" firstHeaderRow="2" firstDataRow="2" firstDataCol="1"/>
  <pivotFields count="6">
    <pivotField axis="axisRow" showAll="0" sumSubtotal="1">
      <items count="19">
        <item x="16"/>
        <item x="15"/>
        <item x="12"/>
        <item x="0"/>
        <item x="1"/>
        <item x="6"/>
        <item x="7"/>
        <item x="4"/>
        <item x="2"/>
        <item x="3"/>
        <item x="8"/>
        <item x="9"/>
        <item x="10"/>
        <item x="11"/>
        <item x="5"/>
        <item x="13"/>
        <item x="14"/>
        <item x="17"/>
        <item t="sum"/>
      </items>
    </pivotField>
    <pivotField axis="axisRow" showAll="0" defaultSubtotal="0">
      <items count="19">
        <item x="8"/>
        <item x="14"/>
        <item x="7"/>
        <item x="0"/>
        <item x="15"/>
        <item x="9"/>
        <item x="13"/>
        <item x="1"/>
        <item x="5"/>
        <item x="6"/>
        <item x="11"/>
        <item x="2"/>
        <item x="10"/>
        <item x="4"/>
        <item x="12"/>
        <item x="16"/>
        <item x="3"/>
        <item x="17"/>
        <item x="18"/>
      </items>
    </pivotField>
    <pivotField axis="axisRow" showAll="0" defaultSubtotal="0">
      <items count="65">
        <item x="36"/>
        <item x="3"/>
        <item x="39"/>
        <item x="1"/>
        <item x="4"/>
        <item x="5"/>
        <item x="6"/>
        <item x="41"/>
        <item x="56"/>
        <item x="18"/>
        <item x="34"/>
        <item x="9"/>
        <item x="13"/>
        <item x="50"/>
        <item x="51"/>
        <item x="29"/>
        <item x="31"/>
        <item x="7"/>
        <item x="12"/>
        <item x="20"/>
        <item x="62"/>
        <item x="15"/>
        <item x="11"/>
        <item x="24"/>
        <item x="35"/>
        <item x="16"/>
        <item x="28"/>
        <item x="30"/>
        <item x="2"/>
        <item x="23"/>
        <item x="25"/>
        <item x="32"/>
        <item x="33"/>
        <item x="8"/>
        <item x="40"/>
        <item x="17"/>
        <item x="0"/>
        <item x="27"/>
        <item x="61"/>
        <item x="26"/>
        <item x="42"/>
        <item x="43"/>
        <item x="59"/>
        <item x="38"/>
        <item x="37"/>
        <item x="54"/>
        <item x="55"/>
        <item x="21"/>
        <item x="22"/>
        <item x="14"/>
        <item x="63"/>
        <item x="58"/>
        <item x="57"/>
        <item x="10"/>
        <item x="19"/>
        <item x="52"/>
        <item x="53"/>
        <item x="48"/>
        <item x="49"/>
        <item x="44"/>
        <item x="45"/>
        <item x="46"/>
        <item x="47"/>
        <item x="60"/>
        <item x="64"/>
      </items>
    </pivotField>
    <pivotField showAll="0" defaultSubtotal="0"/>
    <pivotField axis="axisRow" showAll="0" defaultSubtotal="0">
      <items count="13">
        <item x="9"/>
        <item x="3"/>
        <item x="4"/>
        <item x="2"/>
        <item x="8"/>
        <item x="0"/>
        <item x="1"/>
        <item x="6"/>
        <item x="11"/>
        <item x="7"/>
        <item x="10"/>
        <item x="5"/>
        <item x="12"/>
      </items>
    </pivotField>
    <pivotField dataField="1" showAll="0"/>
  </pivotFields>
  <rowFields count="4">
    <field x="0"/>
    <field x="1"/>
    <field x="4"/>
    <field x="2"/>
  </rowFields>
  <rowItems count="152">
    <i>
      <x/>
    </i>
    <i r="1">
      <x v="15"/>
    </i>
    <i r="2">
      <x v="8"/>
    </i>
    <i r="3">
      <x v="50"/>
    </i>
    <i>
      <x v="1"/>
    </i>
    <i r="1">
      <x v="4"/>
    </i>
    <i r="2">
      <x v="9"/>
    </i>
    <i r="3">
      <x v="20"/>
    </i>
    <i>
      <x v="2"/>
    </i>
    <i r="1">
      <x v="14"/>
    </i>
    <i r="2">
      <x v="10"/>
    </i>
    <i r="3">
      <x v="13"/>
    </i>
    <i r="3">
      <x v="14"/>
    </i>
    <i r="3">
      <x v="40"/>
    </i>
    <i r="3">
      <x v="41"/>
    </i>
    <i r="3">
      <x v="45"/>
    </i>
    <i r="3">
      <x v="46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>
      <x v="3"/>
    </i>
    <i r="1">
      <x v="3"/>
    </i>
    <i r="2">
      <x v="3"/>
    </i>
    <i r="3">
      <x v="28"/>
    </i>
    <i r="2">
      <x v="5"/>
    </i>
    <i r="3">
      <x v="36"/>
    </i>
    <i r="2">
      <x v="6"/>
    </i>
    <i r="3">
      <x v="3"/>
    </i>
    <i>
      <x v="4"/>
    </i>
    <i r="1">
      <x v="7"/>
    </i>
    <i r="2">
      <x v="1"/>
    </i>
    <i r="3">
      <x v="1"/>
    </i>
    <i r="3">
      <x v="11"/>
    </i>
    <i r="3">
      <x v="17"/>
    </i>
    <i r="2">
      <x v="3"/>
    </i>
    <i r="3">
      <x v="53"/>
    </i>
    <i r="2">
      <x v="5"/>
    </i>
    <i r="3">
      <x v="33"/>
    </i>
    <i r="2">
      <x v="6"/>
    </i>
    <i r="3">
      <x v="4"/>
    </i>
    <i r="3">
      <x v="5"/>
    </i>
    <i r="3">
      <x v="6"/>
    </i>
    <i>
      <x v="5"/>
    </i>
    <i r="1">
      <x v="9"/>
    </i>
    <i r="2">
      <x v="5"/>
    </i>
    <i r="3">
      <x v="35"/>
    </i>
    <i>
      <x v="6"/>
    </i>
    <i r="1">
      <x v="2"/>
    </i>
    <i r="2">
      <x/>
    </i>
    <i r="3">
      <x v="47"/>
    </i>
    <i r="3">
      <x v="48"/>
    </i>
    <i r="2">
      <x v="1"/>
    </i>
    <i r="3">
      <x v="19"/>
    </i>
    <i r="2">
      <x v="2"/>
    </i>
    <i r="3">
      <x v="23"/>
    </i>
    <i r="3">
      <x v="54"/>
    </i>
    <i r="2">
      <x v="3"/>
    </i>
    <i r="3">
      <x v="26"/>
    </i>
    <i r="3">
      <x v="27"/>
    </i>
    <i r="3">
      <x v="29"/>
    </i>
    <i r="3">
      <x v="30"/>
    </i>
    <i r="3">
      <x v="39"/>
    </i>
    <i r="2">
      <x v="4"/>
    </i>
    <i r="3">
      <x v="15"/>
    </i>
    <i r="3">
      <x v="16"/>
    </i>
    <i r="2">
      <x v="9"/>
    </i>
    <i r="3">
      <x v="22"/>
    </i>
    <i r="3">
      <x v="37"/>
    </i>
    <i>
      <x v="7"/>
    </i>
    <i r="1">
      <x v="13"/>
    </i>
    <i r="2">
      <x v="11"/>
    </i>
    <i r="3">
      <x v="12"/>
    </i>
    <i>
      <x v="8"/>
    </i>
    <i r="1">
      <x v="11"/>
    </i>
    <i r="2">
      <x v="2"/>
    </i>
    <i r="3">
      <x v="22"/>
    </i>
    <i r="2">
      <x v="9"/>
    </i>
    <i r="3">
      <x v="21"/>
    </i>
    <i r="2">
      <x v="11"/>
    </i>
    <i r="3">
      <x v="12"/>
    </i>
    <i r="3">
      <x v="49"/>
    </i>
    <i>
      <x v="9"/>
    </i>
    <i r="1">
      <x v="16"/>
    </i>
    <i r="2">
      <x v="1"/>
    </i>
    <i r="3">
      <x v="18"/>
    </i>
    <i r="2">
      <x v="2"/>
    </i>
    <i r="3">
      <x v="22"/>
    </i>
    <i r="2">
      <x v="7"/>
    </i>
    <i r="3">
      <x v="49"/>
    </i>
    <i r="2">
      <x v="9"/>
    </i>
    <i r="3">
      <x v="21"/>
    </i>
    <i r="2">
      <x v="11"/>
    </i>
    <i r="3">
      <x v="12"/>
    </i>
    <i>
      <x v="10"/>
    </i>
    <i r="1">
      <x/>
    </i>
    <i r="2">
      <x v="3"/>
    </i>
    <i r="3">
      <x v="31"/>
    </i>
    <i>
      <x v="11"/>
    </i>
    <i r="1">
      <x v="5"/>
    </i>
    <i r="2">
      <x v="4"/>
    </i>
    <i r="3">
      <x/>
    </i>
    <i r="3">
      <x v="10"/>
    </i>
    <i r="3">
      <x v="24"/>
    </i>
    <i r="3">
      <x v="32"/>
    </i>
    <i>
      <x v="12"/>
    </i>
    <i r="1">
      <x v="12"/>
    </i>
    <i r="2">
      <x v="4"/>
    </i>
    <i r="3">
      <x v="2"/>
    </i>
    <i r="3">
      <x v="43"/>
    </i>
    <i r="3">
      <x v="44"/>
    </i>
    <i>
      <x v="13"/>
    </i>
    <i r="1">
      <x v="10"/>
    </i>
    <i r="2">
      <x v="3"/>
    </i>
    <i r="3">
      <x v="28"/>
    </i>
    <i r="2">
      <x v="5"/>
    </i>
    <i r="3">
      <x v="34"/>
    </i>
    <i r="2">
      <x v="6"/>
    </i>
    <i r="3">
      <x v="7"/>
    </i>
    <i>
      <x v="14"/>
    </i>
    <i r="1">
      <x v="8"/>
    </i>
    <i r="2">
      <x v="3"/>
    </i>
    <i r="3">
      <x v="25"/>
    </i>
    <i r="2">
      <x v="4"/>
    </i>
    <i r="3">
      <x v="9"/>
    </i>
    <i>
      <x v="15"/>
    </i>
    <i r="1">
      <x v="6"/>
    </i>
    <i r="2">
      <x/>
    </i>
    <i r="3">
      <x v="52"/>
    </i>
    <i r="2">
      <x v="6"/>
    </i>
    <i r="3">
      <x v="8"/>
    </i>
    <i>
      <x v="16"/>
    </i>
    <i r="1">
      <x v="1"/>
    </i>
    <i r="2">
      <x/>
    </i>
    <i r="3">
      <x v="38"/>
    </i>
    <i r="3">
      <x v="51"/>
    </i>
    <i r="2">
      <x v="3"/>
    </i>
    <i r="3">
      <x v="42"/>
    </i>
    <i r="2">
      <x v="5"/>
    </i>
    <i r="3">
      <x v="63"/>
    </i>
    <i>
      <x v="17"/>
    </i>
    <i r="1">
      <x v="17"/>
    </i>
    <i r="2">
      <x v="12"/>
    </i>
    <i r="3">
      <x v="64"/>
    </i>
    <i r="1">
      <x v="18"/>
    </i>
    <i r="2">
      <x v="12"/>
    </i>
    <i r="3">
      <x v="64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4D1385-9AFF-674E-A6CE-65CE80791D47}" name="PivotTable8" cacheId="14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22" firstHeaderRow="1" firstDataRow="1" firstDataCol="1"/>
  <pivotFields count="6">
    <pivotField axis="axisRow" showAll="0">
      <items count="19">
        <item x="16"/>
        <item x="15"/>
        <item x="12"/>
        <item x="0"/>
        <item x="1"/>
        <item x="6"/>
        <item x="7"/>
        <item x="4"/>
        <item x="2"/>
        <item x="3"/>
        <item x="8"/>
        <item x="9"/>
        <item x="10"/>
        <item x="11"/>
        <item x="5"/>
        <item x="13"/>
        <item x="14"/>
        <item x="17"/>
        <item t="default"/>
      </items>
    </pivotField>
    <pivotField showAll="0"/>
    <pivotField showAll="0"/>
    <pivotField showAll="0"/>
    <pivotField showAll="0"/>
    <pivotField dataField="1" showAll="0">
      <items count="32">
        <item x="29"/>
        <item x="28"/>
        <item x="2"/>
        <item x="1"/>
        <item x="4"/>
        <item x="5"/>
        <item x="3"/>
        <item x="25"/>
        <item x="22"/>
        <item x="23"/>
        <item x="6"/>
        <item x="9"/>
        <item x="26"/>
        <item x="18"/>
        <item x="0"/>
        <item x="8"/>
        <item x="24"/>
        <item x="19"/>
        <item x="17"/>
        <item x="14"/>
        <item x="16"/>
        <item x="7"/>
        <item x="27"/>
        <item x="21"/>
        <item x="20"/>
        <item x="13"/>
        <item x="15"/>
        <item x="10"/>
        <item x="12"/>
        <item x="11"/>
        <item x="30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Amount" fld="5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4"/>
  <sheetViews>
    <sheetView workbookViewId="0">
      <selection activeCell="C29" sqref="C29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x14ac:dyDescent="0.2">
      <c r="A1" s="1" t="s">
        <v>1</v>
      </c>
      <c r="B1" s="1" t="s">
        <v>2</v>
      </c>
      <c r="C1" s="1" t="s">
        <v>3</v>
      </c>
    </row>
    <row r="2" spans="1:3" s="2" customFormat="1" x14ac:dyDescent="0.2">
      <c r="A2" s="2">
        <v>10600</v>
      </c>
      <c r="B2" s="2" t="s">
        <v>55</v>
      </c>
      <c r="C2" s="2" t="s">
        <v>56</v>
      </c>
    </row>
    <row r="3" spans="1:3" s="1" customFormat="1" x14ac:dyDescent="0.2">
      <c r="A3" s="2">
        <v>11570</v>
      </c>
      <c r="B3" s="2" t="s">
        <v>47</v>
      </c>
      <c r="C3" s="11" t="s">
        <v>52</v>
      </c>
    </row>
    <row r="4" spans="1:3" s="1" customFormat="1" x14ac:dyDescent="0.2">
      <c r="A4" s="2">
        <v>11710</v>
      </c>
      <c r="B4" s="2" t="s">
        <v>53</v>
      </c>
      <c r="C4" s="2" t="s">
        <v>54</v>
      </c>
    </row>
    <row r="5" spans="1:3" s="2" customFormat="1" x14ac:dyDescent="0.2">
      <c r="A5" s="2">
        <v>119900</v>
      </c>
      <c r="B5" s="2" t="s">
        <v>43</v>
      </c>
      <c r="C5" s="2" t="s">
        <v>44</v>
      </c>
    </row>
    <row r="6" spans="1:3" x14ac:dyDescent="0.2">
      <c r="A6">
        <v>121200</v>
      </c>
      <c r="B6" t="s">
        <v>0</v>
      </c>
      <c r="C6" s="12" t="s">
        <v>51</v>
      </c>
    </row>
    <row r="7" spans="1:3" x14ac:dyDescent="0.2">
      <c r="A7">
        <v>121400</v>
      </c>
      <c r="B7" t="s">
        <v>4</v>
      </c>
      <c r="C7" t="s">
        <v>5</v>
      </c>
    </row>
    <row r="8" spans="1:3" x14ac:dyDescent="0.2">
      <c r="A8">
        <v>121500</v>
      </c>
      <c r="B8" t="s">
        <v>6</v>
      </c>
      <c r="C8" t="s">
        <v>7</v>
      </c>
    </row>
    <row r="9" spans="1:3" x14ac:dyDescent="0.2">
      <c r="A9">
        <v>121800</v>
      </c>
      <c r="B9" t="s">
        <v>8</v>
      </c>
      <c r="C9" t="s">
        <v>9</v>
      </c>
    </row>
    <row r="10" spans="1:3" x14ac:dyDescent="0.2">
      <c r="A10">
        <v>121900</v>
      </c>
      <c r="B10" t="s">
        <v>10</v>
      </c>
      <c r="C10" t="s">
        <v>11</v>
      </c>
    </row>
    <row r="11" spans="1:3" x14ac:dyDescent="0.2">
      <c r="A11">
        <v>122100</v>
      </c>
      <c r="B11" t="s">
        <v>12</v>
      </c>
      <c r="C11" t="s">
        <v>13</v>
      </c>
    </row>
    <row r="12" spans="1:3" x14ac:dyDescent="0.2">
      <c r="A12">
        <v>122200</v>
      </c>
      <c r="B12" t="s">
        <v>14</v>
      </c>
      <c r="C12" t="s">
        <v>15</v>
      </c>
    </row>
    <row r="13" spans="1:3" x14ac:dyDescent="0.2">
      <c r="A13">
        <v>124600</v>
      </c>
      <c r="B13" t="s">
        <v>27</v>
      </c>
      <c r="C13" t="s">
        <v>30</v>
      </c>
    </row>
    <row r="14" spans="1:3" x14ac:dyDescent="0.2">
      <c r="A14">
        <v>126140</v>
      </c>
      <c r="B14" t="s">
        <v>57</v>
      </c>
      <c r="C14" t="s">
        <v>58</v>
      </c>
    </row>
    <row r="15" spans="1:3" x14ac:dyDescent="0.2">
      <c r="A15">
        <v>126400</v>
      </c>
      <c r="B15" t="s">
        <v>26</v>
      </c>
      <c r="C15" s="12" t="s">
        <v>81</v>
      </c>
    </row>
    <row r="16" spans="1:3" x14ac:dyDescent="0.2">
      <c r="A16">
        <v>127400</v>
      </c>
      <c r="B16" t="s">
        <v>66</v>
      </c>
      <c r="C16" t="s">
        <v>64</v>
      </c>
    </row>
    <row r="17" spans="1:3" x14ac:dyDescent="0.2">
      <c r="A17">
        <v>127500</v>
      </c>
      <c r="B17" t="s">
        <v>67</v>
      </c>
      <c r="C17" t="s">
        <v>65</v>
      </c>
    </row>
    <row r="18" spans="1:3" x14ac:dyDescent="0.2">
      <c r="A18">
        <v>128200</v>
      </c>
      <c r="B18" t="s">
        <v>16</v>
      </c>
      <c r="C18" t="s">
        <v>17</v>
      </c>
    </row>
    <row r="19" spans="1:3" x14ac:dyDescent="0.2">
      <c r="A19">
        <v>128300</v>
      </c>
      <c r="B19" t="s">
        <v>18</v>
      </c>
      <c r="C19" t="s">
        <v>21</v>
      </c>
    </row>
    <row r="20" spans="1:3" x14ac:dyDescent="0.2">
      <c r="A20">
        <v>128400</v>
      </c>
      <c r="B20" t="s">
        <v>19</v>
      </c>
      <c r="C20" t="s">
        <v>20</v>
      </c>
    </row>
    <row r="21" spans="1:3" x14ac:dyDescent="0.2">
      <c r="A21">
        <v>128500</v>
      </c>
      <c r="B21" t="s">
        <v>22</v>
      </c>
      <c r="C21" t="s">
        <v>23</v>
      </c>
    </row>
    <row r="22" spans="1:3" x14ac:dyDescent="0.2">
      <c r="A22">
        <v>128800</v>
      </c>
      <c r="B22" t="s">
        <v>24</v>
      </c>
      <c r="C22" t="s">
        <v>25</v>
      </c>
    </row>
    <row r="23" spans="1:3" x14ac:dyDescent="0.2">
      <c r="A23">
        <v>131100</v>
      </c>
      <c r="B23" t="s">
        <v>28</v>
      </c>
      <c r="C23" t="s">
        <v>29</v>
      </c>
    </row>
    <row r="24" spans="1:3" x14ac:dyDescent="0.2">
      <c r="A24">
        <v>131200</v>
      </c>
      <c r="B24" t="s">
        <v>31</v>
      </c>
      <c r="C24" s="11" t="s">
        <v>32</v>
      </c>
    </row>
    <row r="25" spans="1:3" x14ac:dyDescent="0.2">
      <c r="A25">
        <v>131300</v>
      </c>
      <c r="B25" t="s">
        <v>33</v>
      </c>
      <c r="C25" t="s">
        <v>34</v>
      </c>
    </row>
    <row r="26" spans="1:3" x14ac:dyDescent="0.2">
      <c r="A26">
        <v>137700</v>
      </c>
      <c r="B26" t="s">
        <v>35</v>
      </c>
      <c r="C26" t="s">
        <v>36</v>
      </c>
    </row>
    <row r="27" spans="1:3" x14ac:dyDescent="0.2">
      <c r="A27">
        <v>136200</v>
      </c>
      <c r="B27" t="s">
        <v>37</v>
      </c>
      <c r="C27" t="s">
        <v>38</v>
      </c>
    </row>
    <row r="28" spans="1:3" x14ac:dyDescent="0.2">
      <c r="A28">
        <v>136400</v>
      </c>
      <c r="B28" t="s">
        <v>59</v>
      </c>
      <c r="C28" t="s">
        <v>60</v>
      </c>
    </row>
    <row r="29" spans="1:3" x14ac:dyDescent="0.2">
      <c r="A29">
        <v>137800</v>
      </c>
      <c r="B29" t="s">
        <v>39</v>
      </c>
      <c r="C29" t="s">
        <v>40</v>
      </c>
    </row>
    <row r="30" spans="1:3" x14ac:dyDescent="0.2">
      <c r="A30">
        <v>137810</v>
      </c>
      <c r="B30" t="s">
        <v>41</v>
      </c>
      <c r="C30" s="12" t="s">
        <v>49</v>
      </c>
    </row>
    <row r="31" spans="1:3" x14ac:dyDescent="0.2">
      <c r="A31">
        <v>141300</v>
      </c>
      <c r="B31" t="s">
        <v>42</v>
      </c>
      <c r="C31" s="12" t="s">
        <v>50</v>
      </c>
    </row>
    <row r="32" spans="1:3" x14ac:dyDescent="0.2">
      <c r="A32">
        <v>153400</v>
      </c>
      <c r="B32" t="s">
        <v>45</v>
      </c>
      <c r="C32" t="s">
        <v>63</v>
      </c>
    </row>
    <row r="33" spans="1:3" x14ac:dyDescent="0.2">
      <c r="A33">
        <v>153500</v>
      </c>
      <c r="B33" t="s">
        <v>46</v>
      </c>
      <c r="C33" s="12" t="s">
        <v>48</v>
      </c>
    </row>
    <row r="34" spans="1:3" x14ac:dyDescent="0.2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56"/>
  <sheetViews>
    <sheetView tabSelected="1" zoomScale="150" zoomScaleNormal="150" zoomScalePageLayoutView="150" workbookViewId="0">
      <selection activeCell="B2" sqref="B2"/>
    </sheetView>
  </sheetViews>
  <sheetFormatPr baseColWidth="10" defaultRowHeight="16" x14ac:dyDescent="0.2"/>
  <cols>
    <col min="2" max="2" width="56.6640625" customWidth="1"/>
    <col min="3" max="3" width="11" bestFit="1" customWidth="1"/>
  </cols>
  <sheetData>
    <row r="1" spans="2:3" x14ac:dyDescent="0.2">
      <c r="B1" t="s">
        <v>206</v>
      </c>
    </row>
    <row r="3" spans="2:3" x14ac:dyDescent="0.2">
      <c r="B3" s="5" t="s">
        <v>79</v>
      </c>
    </row>
    <row r="4" spans="2:3" x14ac:dyDescent="0.2">
      <c r="B4" s="5" t="s">
        <v>77</v>
      </c>
      <c r="C4" t="s">
        <v>78</v>
      </c>
    </row>
    <row r="5" spans="2:3" x14ac:dyDescent="0.2">
      <c r="B5" s="6">
        <v>10680</v>
      </c>
      <c r="C5" s="38">
        <v>-16434</v>
      </c>
    </row>
    <row r="6" spans="2:3" x14ac:dyDescent="0.2">
      <c r="B6" s="7" t="s">
        <v>55</v>
      </c>
      <c r="C6" s="38"/>
    </row>
    <row r="7" spans="2:3" x14ac:dyDescent="0.2">
      <c r="B7" s="9" t="s">
        <v>56</v>
      </c>
      <c r="C7" s="38"/>
    </row>
    <row r="8" spans="2:3" x14ac:dyDescent="0.2">
      <c r="B8" s="10" t="s">
        <v>151</v>
      </c>
      <c r="C8" s="38">
        <v>-16434</v>
      </c>
    </row>
    <row r="9" spans="2:3" x14ac:dyDescent="0.2">
      <c r="B9" s="6">
        <v>11570</v>
      </c>
      <c r="C9" s="38">
        <v>-1500</v>
      </c>
    </row>
    <row r="10" spans="2:3" x14ac:dyDescent="0.2">
      <c r="B10" s="7" t="s">
        <v>47</v>
      </c>
      <c r="C10" s="38"/>
    </row>
    <row r="11" spans="2:3" x14ac:dyDescent="0.2">
      <c r="B11" s="9" t="s">
        <v>158</v>
      </c>
      <c r="C11" s="38"/>
    </row>
    <row r="12" spans="2:3" x14ac:dyDescent="0.2">
      <c r="B12" s="10" t="s">
        <v>101</v>
      </c>
      <c r="C12" s="38">
        <v>-1500</v>
      </c>
    </row>
    <row r="13" spans="2:3" x14ac:dyDescent="0.2">
      <c r="B13" s="6">
        <v>119900</v>
      </c>
      <c r="C13" s="38">
        <v>1050</v>
      </c>
    </row>
    <row r="14" spans="2:3" x14ac:dyDescent="0.2">
      <c r="B14" s="7" t="s">
        <v>43</v>
      </c>
      <c r="C14" s="38"/>
    </row>
    <row r="15" spans="2:3" x14ac:dyDescent="0.2">
      <c r="B15" s="9" t="s">
        <v>181</v>
      </c>
      <c r="C15" s="38"/>
    </row>
    <row r="16" spans="2:3" x14ac:dyDescent="0.2">
      <c r="B16" s="10" t="s">
        <v>139</v>
      </c>
      <c r="C16" s="38">
        <v>100</v>
      </c>
    </row>
    <row r="17" spans="2:3" x14ac:dyDescent="0.2">
      <c r="B17" s="10" t="s">
        <v>140</v>
      </c>
      <c r="C17" s="38">
        <v>50</v>
      </c>
    </row>
    <row r="18" spans="2:3" x14ac:dyDescent="0.2">
      <c r="B18" s="10" t="s">
        <v>131</v>
      </c>
      <c r="C18" s="38">
        <v>100</v>
      </c>
    </row>
    <row r="19" spans="2:3" x14ac:dyDescent="0.2">
      <c r="B19" s="10" t="s">
        <v>132</v>
      </c>
      <c r="C19" s="38">
        <v>50</v>
      </c>
    </row>
    <row r="20" spans="2:3" x14ac:dyDescent="0.2">
      <c r="B20" s="10" t="s">
        <v>143</v>
      </c>
      <c r="C20" s="38">
        <v>100</v>
      </c>
    </row>
    <row r="21" spans="2:3" x14ac:dyDescent="0.2">
      <c r="B21" s="10" t="s">
        <v>144</v>
      </c>
      <c r="C21" s="38">
        <v>50</v>
      </c>
    </row>
    <row r="22" spans="2:3" x14ac:dyDescent="0.2">
      <c r="B22" s="10" t="s">
        <v>141</v>
      </c>
      <c r="C22" s="38">
        <v>100</v>
      </c>
    </row>
    <row r="23" spans="2:3" x14ac:dyDescent="0.2">
      <c r="B23" s="10" t="s">
        <v>142</v>
      </c>
      <c r="C23" s="38">
        <v>50</v>
      </c>
    </row>
    <row r="24" spans="2:3" x14ac:dyDescent="0.2">
      <c r="B24" s="10" t="s">
        <v>137</v>
      </c>
      <c r="C24" s="38">
        <v>100</v>
      </c>
    </row>
    <row r="25" spans="2:3" x14ac:dyDescent="0.2">
      <c r="B25" s="10" t="s">
        <v>138</v>
      </c>
      <c r="C25" s="38">
        <v>50</v>
      </c>
    </row>
    <row r="26" spans="2:3" x14ac:dyDescent="0.2">
      <c r="B26" s="10" t="s">
        <v>133</v>
      </c>
      <c r="C26" s="38">
        <v>100</v>
      </c>
    </row>
    <row r="27" spans="2:3" x14ac:dyDescent="0.2">
      <c r="B27" s="10" t="s">
        <v>134</v>
      </c>
      <c r="C27" s="38">
        <v>50</v>
      </c>
    </row>
    <row r="28" spans="2:3" x14ac:dyDescent="0.2">
      <c r="B28" s="10" t="s">
        <v>135</v>
      </c>
      <c r="C28" s="38">
        <v>100</v>
      </c>
    </row>
    <row r="29" spans="2:3" x14ac:dyDescent="0.2">
      <c r="B29" s="10" t="s">
        <v>136</v>
      </c>
      <c r="C29" s="38">
        <v>50</v>
      </c>
    </row>
    <row r="30" spans="2:3" x14ac:dyDescent="0.2">
      <c r="B30" s="6">
        <v>121200</v>
      </c>
      <c r="C30" s="38">
        <v>594</v>
      </c>
    </row>
    <row r="31" spans="2:3" x14ac:dyDescent="0.2">
      <c r="B31" s="7" t="s">
        <v>0</v>
      </c>
      <c r="C31" s="38"/>
    </row>
    <row r="32" spans="2:3" x14ac:dyDescent="0.2">
      <c r="B32" s="9" t="s">
        <v>153</v>
      </c>
      <c r="C32" s="38"/>
    </row>
    <row r="33" spans="2:3" x14ac:dyDescent="0.2">
      <c r="B33" s="10" t="s">
        <v>88</v>
      </c>
      <c r="C33" s="38">
        <v>198</v>
      </c>
    </row>
    <row r="34" spans="2:3" x14ac:dyDescent="0.2">
      <c r="B34" s="9" t="s">
        <v>85</v>
      </c>
      <c r="C34" s="38"/>
    </row>
    <row r="35" spans="2:3" x14ac:dyDescent="0.2">
      <c r="B35" s="10" t="s">
        <v>160</v>
      </c>
      <c r="C35" s="38">
        <v>198</v>
      </c>
    </row>
    <row r="36" spans="2:3" x14ac:dyDescent="0.2">
      <c r="B36" s="9" t="s">
        <v>152</v>
      </c>
      <c r="C36" s="38"/>
    </row>
    <row r="37" spans="2:3" x14ac:dyDescent="0.2">
      <c r="B37" s="10" t="s">
        <v>87</v>
      </c>
      <c r="C37" s="38">
        <v>198</v>
      </c>
    </row>
    <row r="38" spans="2:3" x14ac:dyDescent="0.2">
      <c r="B38" s="6">
        <v>121500</v>
      </c>
      <c r="C38" s="38">
        <v>195.5</v>
      </c>
    </row>
    <row r="39" spans="2:3" x14ac:dyDescent="0.2">
      <c r="B39" s="7" t="s">
        <v>6</v>
      </c>
      <c r="C39" s="38"/>
    </row>
    <row r="40" spans="2:3" x14ac:dyDescent="0.2">
      <c r="B40" s="9" t="s">
        <v>155</v>
      </c>
      <c r="C40" s="38"/>
    </row>
    <row r="41" spans="2:3" x14ac:dyDescent="0.2">
      <c r="B41" s="10" t="s">
        <v>89</v>
      </c>
      <c r="C41" s="38">
        <v>7.5</v>
      </c>
    </row>
    <row r="42" spans="2:3" x14ac:dyDescent="0.2">
      <c r="B42" s="10" t="s">
        <v>161</v>
      </c>
      <c r="C42" s="38">
        <v>20</v>
      </c>
    </row>
    <row r="43" spans="2:3" x14ac:dyDescent="0.2">
      <c r="B43" s="10" t="s">
        <v>91</v>
      </c>
      <c r="C43" s="38">
        <v>12</v>
      </c>
    </row>
    <row r="44" spans="2:3" x14ac:dyDescent="0.2">
      <c r="B44" s="9" t="s">
        <v>153</v>
      </c>
      <c r="C44" s="38"/>
    </row>
    <row r="45" spans="2:3" x14ac:dyDescent="0.2">
      <c r="B45" s="10" t="s">
        <v>93</v>
      </c>
      <c r="C45" s="38">
        <v>96</v>
      </c>
    </row>
    <row r="46" spans="2:3" x14ac:dyDescent="0.2">
      <c r="B46" s="9" t="s">
        <v>85</v>
      </c>
      <c r="C46" s="38"/>
    </row>
    <row r="47" spans="2:3" x14ac:dyDescent="0.2">
      <c r="B47" s="10" t="s">
        <v>92</v>
      </c>
      <c r="C47" s="38">
        <v>24</v>
      </c>
    </row>
    <row r="48" spans="2:3" x14ac:dyDescent="0.2">
      <c r="B48" s="9" t="s">
        <v>152</v>
      </c>
      <c r="C48" s="38"/>
    </row>
    <row r="49" spans="2:3" x14ac:dyDescent="0.2">
      <c r="B49" s="10" t="s">
        <v>128</v>
      </c>
      <c r="C49" s="38">
        <v>6</v>
      </c>
    </row>
    <row r="50" spans="2:3" x14ac:dyDescent="0.2">
      <c r="B50" s="10" t="s">
        <v>129</v>
      </c>
      <c r="C50" s="38">
        <v>24</v>
      </c>
    </row>
    <row r="51" spans="2:3" x14ac:dyDescent="0.2">
      <c r="B51" s="10" t="s">
        <v>130</v>
      </c>
      <c r="C51" s="38">
        <v>6</v>
      </c>
    </row>
    <row r="52" spans="2:3" x14ac:dyDescent="0.2">
      <c r="B52" s="6">
        <v>124600</v>
      </c>
      <c r="C52" s="38">
        <v>300</v>
      </c>
    </row>
    <row r="53" spans="2:3" x14ac:dyDescent="0.2">
      <c r="B53" s="7" t="s">
        <v>27</v>
      </c>
      <c r="C53" s="38"/>
    </row>
    <row r="54" spans="2:3" x14ac:dyDescent="0.2">
      <c r="B54" s="9" t="s">
        <v>85</v>
      </c>
      <c r="C54" s="38"/>
    </row>
    <row r="55" spans="2:3" x14ac:dyDescent="0.2">
      <c r="B55" s="10" t="s">
        <v>177</v>
      </c>
      <c r="C55" s="38">
        <v>300</v>
      </c>
    </row>
    <row r="56" spans="2:3" x14ac:dyDescent="0.2">
      <c r="B56" s="6">
        <v>126400</v>
      </c>
      <c r="C56" s="38">
        <v>3450</v>
      </c>
    </row>
    <row r="57" spans="2:3" x14ac:dyDescent="0.2">
      <c r="B57" s="7" t="s">
        <v>26</v>
      </c>
      <c r="C57" s="38"/>
    </row>
    <row r="58" spans="2:3" x14ac:dyDescent="0.2">
      <c r="B58" s="9" t="s">
        <v>157</v>
      </c>
      <c r="C58" s="38"/>
    </row>
    <row r="59" spans="2:3" x14ac:dyDescent="0.2">
      <c r="B59" s="10" t="s">
        <v>104</v>
      </c>
      <c r="C59" s="38">
        <v>175</v>
      </c>
    </row>
    <row r="60" spans="2:3" x14ac:dyDescent="0.2">
      <c r="B60" s="10" t="s">
        <v>112</v>
      </c>
      <c r="C60" s="38">
        <v>175</v>
      </c>
    </row>
    <row r="61" spans="2:3" x14ac:dyDescent="0.2">
      <c r="B61" s="9" t="s">
        <v>155</v>
      </c>
      <c r="C61" s="38"/>
    </row>
    <row r="62" spans="2:3" x14ac:dyDescent="0.2">
      <c r="B62" s="10" t="s">
        <v>163</v>
      </c>
      <c r="C62" s="38">
        <v>100</v>
      </c>
    </row>
    <row r="63" spans="2:3" x14ac:dyDescent="0.2">
      <c r="B63" s="9" t="s">
        <v>154</v>
      </c>
      <c r="C63" s="38"/>
    </row>
    <row r="64" spans="2:3" x14ac:dyDescent="0.2">
      <c r="B64" s="10" t="s">
        <v>106</v>
      </c>
      <c r="C64" s="38">
        <v>200</v>
      </c>
    </row>
    <row r="65" spans="2:3" x14ac:dyDescent="0.2">
      <c r="B65" s="10" t="s">
        <v>162</v>
      </c>
      <c r="C65" s="38">
        <v>850</v>
      </c>
    </row>
    <row r="66" spans="2:3" x14ac:dyDescent="0.2">
      <c r="B66" s="9" t="s">
        <v>153</v>
      </c>
      <c r="C66" s="38"/>
    </row>
    <row r="67" spans="2:3" x14ac:dyDescent="0.2">
      <c r="B67" s="10" t="s">
        <v>201</v>
      </c>
      <c r="C67" s="38">
        <v>100</v>
      </c>
    </row>
    <row r="68" spans="2:3" x14ac:dyDescent="0.2">
      <c r="B68" s="10" t="s">
        <v>203</v>
      </c>
      <c r="C68" s="38">
        <v>100</v>
      </c>
    </row>
    <row r="69" spans="2:3" x14ac:dyDescent="0.2">
      <c r="B69" s="10" t="s">
        <v>105</v>
      </c>
      <c r="C69" s="38">
        <v>175</v>
      </c>
    </row>
    <row r="70" spans="2:3" x14ac:dyDescent="0.2">
      <c r="B70" s="10" t="s">
        <v>107</v>
      </c>
      <c r="C70" s="38">
        <v>275</v>
      </c>
    </row>
    <row r="71" spans="2:3" x14ac:dyDescent="0.2">
      <c r="B71" s="10" t="s">
        <v>108</v>
      </c>
      <c r="C71" s="38">
        <v>800</v>
      </c>
    </row>
    <row r="72" spans="2:3" x14ac:dyDescent="0.2">
      <c r="B72" s="9" t="s">
        <v>174</v>
      </c>
      <c r="C72" s="38"/>
    </row>
    <row r="73" spans="2:3" x14ac:dyDescent="0.2">
      <c r="B73" s="10" t="s">
        <v>202</v>
      </c>
      <c r="C73" s="38">
        <v>100</v>
      </c>
    </row>
    <row r="74" spans="2:3" x14ac:dyDescent="0.2">
      <c r="B74" s="10" t="s">
        <v>204</v>
      </c>
      <c r="C74" s="38">
        <v>100</v>
      </c>
    </row>
    <row r="75" spans="2:3" x14ac:dyDescent="0.2">
      <c r="B75" s="9" t="s">
        <v>158</v>
      </c>
      <c r="C75" s="38"/>
    </row>
    <row r="76" spans="2:3" x14ac:dyDescent="0.2">
      <c r="B76" s="10" t="s">
        <v>164</v>
      </c>
      <c r="C76" s="38">
        <v>200</v>
      </c>
    </row>
    <row r="77" spans="2:3" x14ac:dyDescent="0.2">
      <c r="B77" s="10" t="s">
        <v>109</v>
      </c>
      <c r="C77" s="38">
        <v>100</v>
      </c>
    </row>
    <row r="78" spans="2:3" x14ac:dyDescent="0.2">
      <c r="B78" s="6">
        <v>128400</v>
      </c>
      <c r="C78" s="38">
        <v>1200</v>
      </c>
    </row>
    <row r="79" spans="2:3" x14ac:dyDescent="0.2">
      <c r="B79" s="7" t="s">
        <v>19</v>
      </c>
      <c r="C79" s="38"/>
    </row>
    <row r="80" spans="2:3" x14ac:dyDescent="0.2">
      <c r="B80" s="9" t="s">
        <v>182</v>
      </c>
      <c r="C80" s="38"/>
    </row>
    <row r="81" spans="2:3" x14ac:dyDescent="0.2">
      <c r="B81" s="10" t="s">
        <v>99</v>
      </c>
      <c r="C81" s="38">
        <v>1200</v>
      </c>
    </row>
    <row r="82" spans="2:3" x14ac:dyDescent="0.2">
      <c r="B82" s="6">
        <v>128500</v>
      </c>
      <c r="C82" s="38">
        <v>4050</v>
      </c>
    </row>
    <row r="83" spans="2:3" x14ac:dyDescent="0.2">
      <c r="B83" s="7" t="s">
        <v>22</v>
      </c>
      <c r="C83" s="38"/>
    </row>
    <row r="84" spans="2:3" x14ac:dyDescent="0.2">
      <c r="B84" s="9" t="s">
        <v>154</v>
      </c>
      <c r="C84" s="38"/>
    </row>
    <row r="85" spans="2:3" x14ac:dyDescent="0.2">
      <c r="B85" s="10" t="s">
        <v>164</v>
      </c>
      <c r="C85" s="38">
        <v>500</v>
      </c>
    </row>
    <row r="86" spans="2:3" x14ac:dyDescent="0.2">
      <c r="B86" s="9" t="s">
        <v>158</v>
      </c>
      <c r="C86" s="38"/>
    </row>
    <row r="87" spans="2:3" x14ac:dyDescent="0.2">
      <c r="B87" s="10" t="s">
        <v>159</v>
      </c>
      <c r="C87" s="38">
        <v>1000</v>
      </c>
    </row>
    <row r="88" spans="2:3" x14ac:dyDescent="0.2">
      <c r="B88" s="9" t="s">
        <v>182</v>
      </c>
      <c r="C88" s="38"/>
    </row>
    <row r="89" spans="2:3" x14ac:dyDescent="0.2">
      <c r="B89" s="10" t="s">
        <v>99</v>
      </c>
      <c r="C89" s="38">
        <v>1700</v>
      </c>
    </row>
    <row r="90" spans="2:3" x14ac:dyDescent="0.2">
      <c r="B90" s="10" t="s">
        <v>175</v>
      </c>
      <c r="C90" s="38">
        <v>850</v>
      </c>
    </row>
    <row r="91" spans="2:3" x14ac:dyDescent="0.2">
      <c r="B91" s="6">
        <v>128800</v>
      </c>
      <c r="C91" s="38">
        <v>2700</v>
      </c>
    </row>
    <row r="92" spans="2:3" x14ac:dyDescent="0.2">
      <c r="B92" s="7" t="s">
        <v>24</v>
      </c>
      <c r="C92" s="38"/>
    </row>
    <row r="93" spans="2:3" x14ac:dyDescent="0.2">
      <c r="B93" s="9" t="s">
        <v>155</v>
      </c>
      <c r="C93" s="38"/>
    </row>
    <row r="94" spans="2:3" x14ac:dyDescent="0.2">
      <c r="B94" s="10" t="s">
        <v>97</v>
      </c>
      <c r="C94" s="38">
        <v>100</v>
      </c>
    </row>
    <row r="95" spans="2:3" x14ac:dyDescent="0.2">
      <c r="B95" s="9" t="s">
        <v>154</v>
      </c>
      <c r="C95" s="38"/>
    </row>
    <row r="96" spans="2:3" x14ac:dyDescent="0.2">
      <c r="B96" s="10" t="s">
        <v>164</v>
      </c>
      <c r="C96" s="38">
        <v>200</v>
      </c>
    </row>
    <row r="97" spans="2:3" x14ac:dyDescent="0.2">
      <c r="B97" s="9" t="s">
        <v>156</v>
      </c>
      <c r="C97" s="38"/>
    </row>
    <row r="98" spans="2:3" x14ac:dyDescent="0.2">
      <c r="B98" s="10" t="s">
        <v>175</v>
      </c>
      <c r="C98" s="38">
        <v>400</v>
      </c>
    </row>
    <row r="99" spans="2:3" x14ac:dyDescent="0.2">
      <c r="B99" s="9" t="s">
        <v>158</v>
      </c>
      <c r="C99" s="38"/>
    </row>
    <row r="100" spans="2:3" x14ac:dyDescent="0.2">
      <c r="B100" s="10" t="s">
        <v>159</v>
      </c>
      <c r="C100" s="38">
        <v>500</v>
      </c>
    </row>
    <row r="101" spans="2:3" x14ac:dyDescent="0.2">
      <c r="B101" s="9" t="s">
        <v>182</v>
      </c>
      <c r="C101" s="38"/>
    </row>
    <row r="102" spans="2:3" x14ac:dyDescent="0.2">
      <c r="B102" s="10" t="s">
        <v>99</v>
      </c>
      <c r="C102" s="38">
        <v>1500</v>
      </c>
    </row>
    <row r="103" spans="2:3" x14ac:dyDescent="0.2">
      <c r="B103" s="6">
        <v>131100</v>
      </c>
      <c r="C103" s="38">
        <v>685.5</v>
      </c>
    </row>
    <row r="104" spans="2:3" x14ac:dyDescent="0.2">
      <c r="B104" s="7" t="s">
        <v>28</v>
      </c>
      <c r="C104" s="38"/>
    </row>
    <row r="105" spans="2:3" x14ac:dyDescent="0.2">
      <c r="B105" s="9" t="s">
        <v>153</v>
      </c>
      <c r="C105" s="38"/>
    </row>
    <row r="106" spans="2:3" x14ac:dyDescent="0.2">
      <c r="B106" s="10" t="s">
        <v>117</v>
      </c>
      <c r="C106" s="38">
        <v>685.5</v>
      </c>
    </row>
    <row r="107" spans="2:3" x14ac:dyDescent="0.2">
      <c r="B107" s="6">
        <v>131200</v>
      </c>
      <c r="C107" s="38">
        <v>225</v>
      </c>
    </row>
    <row r="108" spans="2:3" x14ac:dyDescent="0.2">
      <c r="B108" s="7" t="s">
        <v>31</v>
      </c>
      <c r="C108" s="38"/>
    </row>
    <row r="109" spans="2:3" x14ac:dyDescent="0.2">
      <c r="B109" s="9" t="s">
        <v>174</v>
      </c>
      <c r="C109" s="38"/>
    </row>
    <row r="110" spans="2:3" x14ac:dyDescent="0.2">
      <c r="B110" s="10" t="s">
        <v>120</v>
      </c>
      <c r="C110" s="38">
        <v>50</v>
      </c>
    </row>
    <row r="111" spans="2:3" x14ac:dyDescent="0.2">
      <c r="B111" s="10" t="s">
        <v>118</v>
      </c>
      <c r="C111" s="38">
        <v>75</v>
      </c>
    </row>
    <row r="112" spans="2:3" x14ac:dyDescent="0.2">
      <c r="B112" s="10" t="s">
        <v>119</v>
      </c>
      <c r="C112" s="38">
        <v>50</v>
      </c>
    </row>
    <row r="113" spans="2:3" x14ac:dyDescent="0.2">
      <c r="B113" s="10" t="s">
        <v>74</v>
      </c>
      <c r="C113" s="38">
        <v>50</v>
      </c>
    </row>
    <row r="114" spans="2:3" x14ac:dyDescent="0.2">
      <c r="B114" s="6">
        <v>131300</v>
      </c>
      <c r="C114" s="38">
        <v>600</v>
      </c>
    </row>
    <row r="115" spans="2:3" x14ac:dyDescent="0.2">
      <c r="B115" s="7" t="s">
        <v>33</v>
      </c>
      <c r="C115" s="38"/>
    </row>
    <row r="116" spans="2:3" x14ac:dyDescent="0.2">
      <c r="B116" s="9" t="s">
        <v>174</v>
      </c>
      <c r="C116" s="38"/>
    </row>
    <row r="117" spans="2:3" x14ac:dyDescent="0.2">
      <c r="B117" s="10" t="s">
        <v>165</v>
      </c>
      <c r="C117" s="38">
        <v>500</v>
      </c>
    </row>
    <row r="118" spans="2:3" x14ac:dyDescent="0.2">
      <c r="B118" s="10" t="s">
        <v>123</v>
      </c>
      <c r="C118" s="38">
        <v>50</v>
      </c>
    </row>
    <row r="119" spans="2:3" x14ac:dyDescent="0.2">
      <c r="B119" s="10" t="s">
        <v>122</v>
      </c>
      <c r="C119" s="38">
        <v>50</v>
      </c>
    </row>
    <row r="120" spans="2:3" x14ac:dyDescent="0.2">
      <c r="B120" s="6">
        <v>137800</v>
      </c>
      <c r="C120" s="38">
        <v>550</v>
      </c>
    </row>
    <row r="121" spans="2:3" x14ac:dyDescent="0.2">
      <c r="B121" s="7" t="s">
        <v>39</v>
      </c>
      <c r="C121" s="38"/>
    </row>
    <row r="122" spans="2:3" x14ac:dyDescent="0.2">
      <c r="B122" s="9" t="s">
        <v>153</v>
      </c>
      <c r="C122" s="38"/>
    </row>
    <row r="123" spans="2:3" x14ac:dyDescent="0.2">
      <c r="B123" s="10" t="s">
        <v>88</v>
      </c>
      <c r="C123" s="38">
        <v>100</v>
      </c>
    </row>
    <row r="124" spans="2:3" x14ac:dyDescent="0.2">
      <c r="B124" s="9" t="s">
        <v>85</v>
      </c>
      <c r="C124" s="38"/>
    </row>
    <row r="125" spans="2:3" x14ac:dyDescent="0.2">
      <c r="B125" s="10" t="s">
        <v>125</v>
      </c>
      <c r="C125" s="38">
        <v>250</v>
      </c>
    </row>
    <row r="126" spans="2:3" x14ac:dyDescent="0.2">
      <c r="B126" s="9" t="s">
        <v>152</v>
      </c>
      <c r="C126" s="38"/>
    </row>
    <row r="127" spans="2:3" x14ac:dyDescent="0.2">
      <c r="B127" s="10" t="s">
        <v>179</v>
      </c>
      <c r="C127" s="38">
        <v>200</v>
      </c>
    </row>
    <row r="128" spans="2:3" x14ac:dyDescent="0.2">
      <c r="B128" s="6">
        <v>137810</v>
      </c>
      <c r="C128" s="38">
        <v>950</v>
      </c>
    </row>
    <row r="129" spans="2:3" x14ac:dyDescent="0.2">
      <c r="B129" s="7" t="s">
        <v>41</v>
      </c>
      <c r="C129" s="38"/>
    </row>
    <row r="130" spans="2:3" x14ac:dyDescent="0.2">
      <c r="B130" s="9" t="s">
        <v>153</v>
      </c>
      <c r="C130" s="38"/>
    </row>
    <row r="131" spans="2:3" x14ac:dyDescent="0.2">
      <c r="B131" s="10" t="s">
        <v>102</v>
      </c>
      <c r="C131" s="38">
        <v>450</v>
      </c>
    </row>
    <row r="132" spans="2:3" x14ac:dyDescent="0.2">
      <c r="B132" s="9" t="s">
        <v>174</v>
      </c>
      <c r="C132" s="38"/>
    </row>
    <row r="133" spans="2:3" x14ac:dyDescent="0.2">
      <c r="B133" s="10" t="s">
        <v>103</v>
      </c>
      <c r="C133" s="38">
        <v>500</v>
      </c>
    </row>
    <row r="134" spans="2:3" x14ac:dyDescent="0.2">
      <c r="B134" s="6">
        <v>141300</v>
      </c>
      <c r="C134" s="38">
        <v>290</v>
      </c>
    </row>
    <row r="135" spans="2:3" x14ac:dyDescent="0.2">
      <c r="B135" s="7" t="s">
        <v>42</v>
      </c>
      <c r="C135" s="38"/>
    </row>
    <row r="136" spans="2:3" x14ac:dyDescent="0.2">
      <c r="B136" s="9" t="s">
        <v>157</v>
      </c>
      <c r="C136" s="38"/>
    </row>
    <row r="137" spans="2:3" x14ac:dyDescent="0.2">
      <c r="B137" s="10" t="s">
        <v>147</v>
      </c>
      <c r="C137" s="38">
        <v>250</v>
      </c>
    </row>
    <row r="138" spans="2:3" x14ac:dyDescent="0.2">
      <c r="B138" s="9" t="s">
        <v>152</v>
      </c>
      <c r="C138" s="38"/>
    </row>
    <row r="139" spans="2:3" x14ac:dyDescent="0.2">
      <c r="B139" s="10" t="s">
        <v>145</v>
      </c>
      <c r="C139" s="38">
        <v>40</v>
      </c>
    </row>
    <row r="140" spans="2:3" x14ac:dyDescent="0.2">
      <c r="B140" s="6">
        <v>153500</v>
      </c>
      <c r="C140" s="38">
        <v>1094</v>
      </c>
    </row>
    <row r="141" spans="2:3" x14ac:dyDescent="0.2">
      <c r="B141" s="7" t="s">
        <v>46</v>
      </c>
      <c r="C141" s="38"/>
    </row>
    <row r="142" spans="2:3" x14ac:dyDescent="0.2">
      <c r="B142" s="9" t="s">
        <v>157</v>
      </c>
      <c r="C142" s="38"/>
    </row>
    <row r="143" spans="2:3" x14ac:dyDescent="0.2">
      <c r="B143" s="10" t="s">
        <v>148</v>
      </c>
      <c r="C143" s="38">
        <v>50</v>
      </c>
    </row>
    <row r="144" spans="2:3" x14ac:dyDescent="0.2">
      <c r="B144" s="10" t="s">
        <v>126</v>
      </c>
      <c r="C144" s="38">
        <v>300</v>
      </c>
    </row>
    <row r="145" spans="2:3" x14ac:dyDescent="0.2">
      <c r="B145" s="9" t="s">
        <v>153</v>
      </c>
      <c r="C145" s="38"/>
    </row>
    <row r="146" spans="2:3" x14ac:dyDescent="0.2">
      <c r="B146" s="10" t="s">
        <v>166</v>
      </c>
      <c r="C146" s="38">
        <v>144</v>
      </c>
    </row>
    <row r="147" spans="2:3" x14ac:dyDescent="0.2">
      <c r="B147" s="9" t="s">
        <v>85</v>
      </c>
      <c r="C147" s="38"/>
    </row>
    <row r="148" spans="2:3" x14ac:dyDescent="0.2">
      <c r="B148" s="10" t="s">
        <v>149</v>
      </c>
      <c r="C148" s="38">
        <v>600</v>
      </c>
    </row>
    <row r="149" spans="2:3" x14ac:dyDescent="0.2">
      <c r="B149" s="6" t="s">
        <v>75</v>
      </c>
      <c r="C149" s="38"/>
    </row>
    <row r="150" spans="2:3" x14ac:dyDescent="0.2">
      <c r="B150" s="7" t="s">
        <v>80</v>
      </c>
      <c r="C150" s="38"/>
    </row>
    <row r="151" spans="2:3" x14ac:dyDescent="0.2">
      <c r="B151" s="9" t="s">
        <v>75</v>
      </c>
      <c r="C151" s="38"/>
    </row>
    <row r="152" spans="2:3" x14ac:dyDescent="0.2">
      <c r="B152" s="10" t="s">
        <v>75</v>
      </c>
      <c r="C152" s="38"/>
    </row>
    <row r="153" spans="2:3" x14ac:dyDescent="0.2">
      <c r="B153" s="7" t="s">
        <v>75</v>
      </c>
      <c r="C153" s="38"/>
    </row>
    <row r="154" spans="2:3" x14ac:dyDescent="0.2">
      <c r="B154" s="9" t="s">
        <v>75</v>
      </c>
      <c r="C154" s="38"/>
    </row>
    <row r="155" spans="2:3" x14ac:dyDescent="0.2">
      <c r="B155" s="10" t="s">
        <v>75</v>
      </c>
      <c r="C155" s="38"/>
    </row>
    <row r="156" spans="2:3" x14ac:dyDescent="0.2">
      <c r="B156" s="6" t="s">
        <v>76</v>
      </c>
      <c r="C156" s="38">
        <v>0</v>
      </c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3ACA-E30E-384E-9397-945A73B0CFAD}">
  <dimension ref="A3:B22"/>
  <sheetViews>
    <sheetView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4" bestFit="1" customWidth="1"/>
  </cols>
  <sheetData>
    <row r="3" spans="1:2" x14ac:dyDescent="0.2">
      <c r="A3" s="5" t="s">
        <v>77</v>
      </c>
      <c r="B3" t="s">
        <v>79</v>
      </c>
    </row>
    <row r="4" spans="1:2" x14ac:dyDescent="0.2">
      <c r="A4" s="6">
        <v>10680</v>
      </c>
      <c r="B4" s="8">
        <v>-16434</v>
      </c>
    </row>
    <row r="5" spans="1:2" x14ac:dyDescent="0.2">
      <c r="A5" s="6">
        <v>11570</v>
      </c>
      <c r="B5" s="8">
        <v>-1500</v>
      </c>
    </row>
    <row r="6" spans="1:2" x14ac:dyDescent="0.2">
      <c r="A6" s="6">
        <v>119900</v>
      </c>
      <c r="B6" s="8">
        <v>1050</v>
      </c>
    </row>
    <row r="7" spans="1:2" x14ac:dyDescent="0.2">
      <c r="A7" s="6">
        <v>121200</v>
      </c>
      <c r="B7" s="8">
        <v>594</v>
      </c>
    </row>
    <row r="8" spans="1:2" x14ac:dyDescent="0.2">
      <c r="A8" s="6">
        <v>121500</v>
      </c>
      <c r="B8" s="8">
        <v>195.5</v>
      </c>
    </row>
    <row r="9" spans="1:2" x14ac:dyDescent="0.2">
      <c r="A9" s="6">
        <v>124600</v>
      </c>
      <c r="B9" s="8">
        <v>300</v>
      </c>
    </row>
    <row r="10" spans="1:2" x14ac:dyDescent="0.2">
      <c r="A10" s="6">
        <v>126400</v>
      </c>
      <c r="B10" s="8">
        <v>3450</v>
      </c>
    </row>
    <row r="11" spans="1:2" x14ac:dyDescent="0.2">
      <c r="A11" s="6">
        <v>128400</v>
      </c>
      <c r="B11" s="8">
        <v>1200</v>
      </c>
    </row>
    <row r="12" spans="1:2" x14ac:dyDescent="0.2">
      <c r="A12" s="6">
        <v>128500</v>
      </c>
      <c r="B12" s="8">
        <v>4050</v>
      </c>
    </row>
    <row r="13" spans="1:2" x14ac:dyDescent="0.2">
      <c r="A13" s="6">
        <v>128800</v>
      </c>
      <c r="B13" s="8">
        <v>2700</v>
      </c>
    </row>
    <row r="14" spans="1:2" x14ac:dyDescent="0.2">
      <c r="A14" s="6">
        <v>131100</v>
      </c>
      <c r="B14" s="8">
        <v>685.5</v>
      </c>
    </row>
    <row r="15" spans="1:2" x14ac:dyDescent="0.2">
      <c r="A15" s="6">
        <v>131200</v>
      </c>
      <c r="B15" s="8">
        <v>225</v>
      </c>
    </row>
    <row r="16" spans="1:2" x14ac:dyDescent="0.2">
      <c r="A16" s="6">
        <v>131300</v>
      </c>
      <c r="B16" s="8">
        <v>600</v>
      </c>
    </row>
    <row r="17" spans="1:2" x14ac:dyDescent="0.2">
      <c r="A17" s="6">
        <v>137800</v>
      </c>
      <c r="B17" s="8">
        <v>550</v>
      </c>
    </row>
    <row r="18" spans="1:2" x14ac:dyDescent="0.2">
      <c r="A18" s="6">
        <v>137810</v>
      </c>
      <c r="B18" s="8">
        <v>950</v>
      </c>
    </row>
    <row r="19" spans="1:2" x14ac:dyDescent="0.2">
      <c r="A19" s="6">
        <v>141300</v>
      </c>
      <c r="B19" s="8">
        <v>290</v>
      </c>
    </row>
    <row r="20" spans="1:2" x14ac:dyDescent="0.2">
      <c r="A20" s="6">
        <v>153500</v>
      </c>
      <c r="B20" s="8">
        <v>1094</v>
      </c>
    </row>
    <row r="21" spans="1:2" x14ac:dyDescent="0.2">
      <c r="A21" s="6" t="s">
        <v>75</v>
      </c>
      <c r="B21" s="8"/>
    </row>
    <row r="22" spans="1:2" x14ac:dyDescent="0.2">
      <c r="A22" s="6" t="s">
        <v>76</v>
      </c>
      <c r="B22" s="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87"/>
  <sheetViews>
    <sheetView zoomScale="125" zoomScaleNormal="125" zoomScalePageLayoutView="125" workbookViewId="0">
      <selection sqref="A1:F1048576"/>
    </sheetView>
  </sheetViews>
  <sheetFormatPr baseColWidth="10" defaultColWidth="11" defaultRowHeight="16" x14ac:dyDescent="0.2"/>
  <cols>
    <col min="1" max="1" width="15.33203125" bestFit="1" customWidth="1"/>
    <col min="2" max="2" width="36.1640625" bestFit="1" customWidth="1"/>
    <col min="3" max="3" width="55" bestFit="1" customWidth="1"/>
    <col min="4" max="4" width="50.33203125" customWidth="1"/>
    <col min="5" max="5" width="24.6640625" bestFit="1" customWidth="1"/>
    <col min="6" max="6" width="16.33203125" style="4" bestFit="1" customWidth="1"/>
    <col min="7" max="7" width="19.6640625" customWidth="1"/>
    <col min="8" max="8" width="77.5" customWidth="1"/>
    <col min="9" max="9" width="22.33203125" bestFit="1" customWidth="1"/>
    <col min="11" max="11" width="33.33203125" bestFit="1" customWidth="1"/>
  </cols>
  <sheetData>
    <row r="1" spans="1:10" s="1" customFormat="1" x14ac:dyDescent="0.2">
      <c r="A1" s="25" t="s">
        <v>1</v>
      </c>
      <c r="B1" s="25" t="s">
        <v>2</v>
      </c>
      <c r="C1" s="25" t="s">
        <v>3</v>
      </c>
      <c r="D1" s="25" t="s">
        <v>70</v>
      </c>
      <c r="E1" s="25" t="s">
        <v>68</v>
      </c>
      <c r="F1" s="26" t="s">
        <v>69</v>
      </c>
      <c r="G1" s="25"/>
      <c r="H1" s="25"/>
      <c r="J1" s="17"/>
    </row>
    <row r="2" spans="1:10" x14ac:dyDescent="0.2">
      <c r="A2" s="21">
        <v>121200</v>
      </c>
      <c r="B2" s="21" t="str">
        <f>LOOKUP(A2,'Account Codes'!A:B)</f>
        <v>Media Services</v>
      </c>
      <c r="C2" s="21" t="s">
        <v>160</v>
      </c>
      <c r="D2" s="21" t="s">
        <v>86</v>
      </c>
      <c r="E2" s="21" t="s">
        <v>85</v>
      </c>
      <c r="F2" s="22">
        <v>198</v>
      </c>
      <c r="G2" s="21"/>
      <c r="H2" s="21"/>
      <c r="J2" s="14"/>
    </row>
    <row r="3" spans="1:10" x14ac:dyDescent="0.2">
      <c r="A3" s="21">
        <v>121200</v>
      </c>
      <c r="B3" s="21" t="str">
        <f>LOOKUP(A3,'Account Codes'!A:B)</f>
        <v>Media Services</v>
      </c>
      <c r="C3" s="21" t="s">
        <v>87</v>
      </c>
      <c r="D3" s="21" t="s">
        <v>86</v>
      </c>
      <c r="E3" s="21" t="s">
        <v>152</v>
      </c>
      <c r="F3" s="22">
        <v>198</v>
      </c>
      <c r="G3" s="21"/>
      <c r="H3" s="21"/>
      <c r="J3" s="14"/>
    </row>
    <row r="4" spans="1:10" x14ac:dyDescent="0.2">
      <c r="A4" s="21">
        <v>121200</v>
      </c>
      <c r="B4" s="21" t="str">
        <f>LOOKUP(A4,'Account Codes'!A:B)</f>
        <v>Media Services</v>
      </c>
      <c r="C4" s="21" t="s">
        <v>88</v>
      </c>
      <c r="D4" s="21" t="s">
        <v>86</v>
      </c>
      <c r="E4" s="21" t="s">
        <v>153</v>
      </c>
      <c r="F4" s="22">
        <v>198</v>
      </c>
      <c r="G4" s="21" t="s">
        <v>183</v>
      </c>
      <c r="H4" s="21"/>
    </row>
    <row r="5" spans="1:10" x14ac:dyDescent="0.2">
      <c r="A5" s="21">
        <v>121500</v>
      </c>
      <c r="B5" s="21" t="str">
        <f>LOOKUP(A5,'Account Codes'!A:B)</f>
        <v>Printing Services</v>
      </c>
      <c r="C5" s="21" t="s">
        <v>89</v>
      </c>
      <c r="D5" s="21" t="s">
        <v>90</v>
      </c>
      <c r="E5" s="21" t="s">
        <v>155</v>
      </c>
      <c r="F5" s="22">
        <v>7.5</v>
      </c>
      <c r="G5" s="21"/>
      <c r="H5" s="21"/>
    </row>
    <row r="6" spans="1:10" x14ac:dyDescent="0.2">
      <c r="A6" s="21">
        <v>121500</v>
      </c>
      <c r="B6" s="21" t="str">
        <f>LOOKUP(A6,'Account Codes'!A:B)</f>
        <v>Printing Services</v>
      </c>
      <c r="C6" s="21" t="s">
        <v>128</v>
      </c>
      <c r="D6" s="21" t="s">
        <v>95</v>
      </c>
      <c r="E6" s="21" t="s">
        <v>152</v>
      </c>
      <c r="F6" s="22">
        <v>6</v>
      </c>
      <c r="G6" s="21" t="s">
        <v>184</v>
      </c>
      <c r="H6" s="21"/>
    </row>
    <row r="7" spans="1:10" x14ac:dyDescent="0.2">
      <c r="A7" s="21">
        <v>121500</v>
      </c>
      <c r="B7" s="21" t="str">
        <f>LOOKUP(A7,'Account Codes'!A:B)</f>
        <v>Printing Services</v>
      </c>
      <c r="C7" s="21" t="s">
        <v>129</v>
      </c>
      <c r="D7" s="21" t="s">
        <v>94</v>
      </c>
      <c r="E7" s="21" t="s">
        <v>152</v>
      </c>
      <c r="F7" s="22">
        <v>24</v>
      </c>
      <c r="G7" s="21" t="s">
        <v>184</v>
      </c>
      <c r="H7" s="21"/>
    </row>
    <row r="8" spans="1:10" x14ac:dyDescent="0.2">
      <c r="A8" s="21">
        <v>121500</v>
      </c>
      <c r="B8" s="21" t="str">
        <f>LOOKUP(A8,'Account Codes'!A:B)</f>
        <v>Printing Services</v>
      </c>
      <c r="C8" s="21" t="s">
        <v>130</v>
      </c>
      <c r="D8" s="21" t="s">
        <v>95</v>
      </c>
      <c r="E8" s="21" t="s">
        <v>152</v>
      </c>
      <c r="F8" s="22">
        <v>6</v>
      </c>
      <c r="G8" s="21" t="s">
        <v>184</v>
      </c>
      <c r="H8" s="21"/>
    </row>
    <row r="9" spans="1:10" x14ac:dyDescent="0.2">
      <c r="A9" s="21">
        <v>121500</v>
      </c>
      <c r="B9" s="21" t="str">
        <f>LOOKUP(A9,'Account Codes'!A:B)</f>
        <v>Printing Services</v>
      </c>
      <c r="C9" s="27" t="s">
        <v>91</v>
      </c>
      <c r="D9" s="21" t="s">
        <v>72</v>
      </c>
      <c r="E9" s="21" t="s">
        <v>155</v>
      </c>
      <c r="F9" s="22">
        <v>12</v>
      </c>
      <c r="G9" s="21"/>
      <c r="H9" s="21"/>
    </row>
    <row r="10" spans="1:10" x14ac:dyDescent="0.2">
      <c r="A10" s="21">
        <v>121500</v>
      </c>
      <c r="B10" s="21" t="str">
        <f>LOOKUP(A10,'Account Codes'!A:B)</f>
        <v>Printing Services</v>
      </c>
      <c r="C10" s="21" t="s">
        <v>92</v>
      </c>
      <c r="D10" s="21" t="s">
        <v>94</v>
      </c>
      <c r="E10" s="21" t="s">
        <v>85</v>
      </c>
      <c r="F10" s="22">
        <v>24</v>
      </c>
      <c r="G10" s="21"/>
      <c r="H10" s="21"/>
    </row>
    <row r="11" spans="1:10" x14ac:dyDescent="0.2">
      <c r="A11" s="21">
        <v>121500</v>
      </c>
      <c r="B11" s="21" t="str">
        <f>LOOKUP(A11,'Account Codes'!A:B)</f>
        <v>Printing Services</v>
      </c>
      <c r="C11" s="27" t="s">
        <v>161</v>
      </c>
      <c r="D11" s="21" t="s">
        <v>73</v>
      </c>
      <c r="E11" s="21" t="s">
        <v>155</v>
      </c>
      <c r="F11" s="22">
        <v>20</v>
      </c>
      <c r="G11" s="21" t="s">
        <v>184</v>
      </c>
      <c r="H11" s="21"/>
    </row>
    <row r="12" spans="1:10" x14ac:dyDescent="0.2">
      <c r="A12" s="27">
        <v>121500</v>
      </c>
      <c r="B12" s="27" t="str">
        <f>LOOKUP(A12,'Account Codes'!A:B)</f>
        <v>Printing Services</v>
      </c>
      <c r="C12" s="27" t="s">
        <v>93</v>
      </c>
      <c r="D12" s="27" t="s">
        <v>71</v>
      </c>
      <c r="E12" s="27" t="s">
        <v>153</v>
      </c>
      <c r="F12" s="28">
        <f>96</f>
        <v>96</v>
      </c>
      <c r="G12" s="27" t="s">
        <v>185</v>
      </c>
      <c r="H12" s="29"/>
    </row>
    <row r="13" spans="1:10" x14ac:dyDescent="0.2">
      <c r="A13" s="21">
        <v>128500</v>
      </c>
      <c r="B13" s="21" t="str">
        <f>LOOKUP(A13,'Account Codes'!A:B)</f>
        <v>Regisration and Lodging</v>
      </c>
      <c r="C13" s="21" t="s">
        <v>164</v>
      </c>
      <c r="D13" s="21" t="s">
        <v>96</v>
      </c>
      <c r="E13" s="21" t="s">
        <v>154</v>
      </c>
      <c r="F13" s="22">
        <v>500</v>
      </c>
      <c r="G13" s="27" t="s">
        <v>186</v>
      </c>
      <c r="H13" s="21"/>
    </row>
    <row r="14" spans="1:10" x14ac:dyDescent="0.2">
      <c r="A14" s="21">
        <v>128800</v>
      </c>
      <c r="B14" s="21" t="str">
        <f>LOOKUP(A14,'Account Codes'!A:B)</f>
        <v>Travel Meals</v>
      </c>
      <c r="C14" s="30" t="s">
        <v>164</v>
      </c>
      <c r="D14" s="21" t="s">
        <v>96</v>
      </c>
      <c r="E14" s="21" t="s">
        <v>154</v>
      </c>
      <c r="F14" s="22">
        <v>200</v>
      </c>
      <c r="G14" s="21"/>
      <c r="H14" s="21"/>
    </row>
    <row r="15" spans="1:10" s="19" customFormat="1" x14ac:dyDescent="0.2">
      <c r="A15" s="35">
        <v>128800</v>
      </c>
      <c r="B15" s="35" t="str">
        <f>LOOKUP(A15,'Account Codes'!A:B)</f>
        <v>Travel Meals</v>
      </c>
      <c r="C15" s="35" t="s">
        <v>97</v>
      </c>
      <c r="D15" s="35" t="s">
        <v>98</v>
      </c>
      <c r="E15" s="35" t="s">
        <v>155</v>
      </c>
      <c r="F15" s="36">
        <v>100</v>
      </c>
      <c r="G15" s="35" t="s">
        <v>184</v>
      </c>
      <c r="H15" s="35" t="s">
        <v>195</v>
      </c>
    </row>
    <row r="16" spans="1:10" x14ac:dyDescent="0.2">
      <c r="A16" s="21">
        <v>128400</v>
      </c>
      <c r="B16" s="21" t="str">
        <f>LOOKUP(A16,'Account Codes'!A:B)</f>
        <v>State Vechile</v>
      </c>
      <c r="C16" s="21" t="s">
        <v>99</v>
      </c>
      <c r="D16" s="21" t="s">
        <v>100</v>
      </c>
      <c r="E16" s="21" t="s">
        <v>182</v>
      </c>
      <c r="F16" s="22">
        <v>1200</v>
      </c>
      <c r="G16" s="21" t="s">
        <v>184</v>
      </c>
      <c r="H16" s="21"/>
    </row>
    <row r="17" spans="1:8" x14ac:dyDescent="0.2">
      <c r="A17" s="21">
        <v>128500</v>
      </c>
      <c r="B17" s="21" t="str">
        <f>LOOKUP(A17,'Account Codes'!A:B)</f>
        <v>Regisration and Lodging</v>
      </c>
      <c r="C17" s="21" t="s">
        <v>99</v>
      </c>
      <c r="D17" s="21" t="s">
        <v>100</v>
      </c>
      <c r="E17" s="21" t="s">
        <v>182</v>
      </c>
      <c r="F17" s="22">
        <v>1700</v>
      </c>
      <c r="G17" s="21" t="s">
        <v>184</v>
      </c>
      <c r="H17" s="21"/>
    </row>
    <row r="18" spans="1:8" x14ac:dyDescent="0.2">
      <c r="A18" s="21">
        <v>128800</v>
      </c>
      <c r="B18" s="21" t="str">
        <f>LOOKUP(A18,'Account Codes'!A:B)</f>
        <v>Travel Meals</v>
      </c>
      <c r="C18" s="21" t="s">
        <v>99</v>
      </c>
      <c r="D18" s="21" t="s">
        <v>100</v>
      </c>
      <c r="E18" s="21" t="s">
        <v>182</v>
      </c>
      <c r="F18" s="22">
        <v>1500</v>
      </c>
      <c r="G18" s="21" t="s">
        <v>184</v>
      </c>
      <c r="H18" s="21"/>
    </row>
    <row r="19" spans="1:8" s="18" customFormat="1" x14ac:dyDescent="0.2">
      <c r="A19" s="33">
        <v>128500</v>
      </c>
      <c r="B19" s="33" t="str">
        <f>LOOKUP(A19,'Account Codes'!A:B)</f>
        <v>Regisration and Lodging</v>
      </c>
      <c r="C19" s="33" t="s">
        <v>175</v>
      </c>
      <c r="D19" s="33" t="s">
        <v>176</v>
      </c>
      <c r="E19" s="33" t="s">
        <v>182</v>
      </c>
      <c r="F19" s="34">
        <v>850</v>
      </c>
      <c r="G19" s="33" t="s">
        <v>184</v>
      </c>
      <c r="H19" s="33" t="s">
        <v>200</v>
      </c>
    </row>
    <row r="20" spans="1:8" s="18" customFormat="1" x14ac:dyDescent="0.2">
      <c r="A20" s="33">
        <v>128800</v>
      </c>
      <c r="B20" s="33" t="str">
        <f>LOOKUP(A20,'Account Codes'!A:B)</f>
        <v>Travel Meals</v>
      </c>
      <c r="C20" s="33" t="s">
        <v>175</v>
      </c>
      <c r="D20" s="33" t="s">
        <v>176</v>
      </c>
      <c r="E20" s="33" t="s">
        <v>156</v>
      </c>
      <c r="F20" s="34">
        <v>400</v>
      </c>
      <c r="G20" s="33" t="s">
        <v>184</v>
      </c>
      <c r="H20" s="33"/>
    </row>
    <row r="21" spans="1:8" x14ac:dyDescent="0.2">
      <c r="A21" s="21">
        <v>128500</v>
      </c>
      <c r="B21" s="21" t="str">
        <f>LOOKUP(A21,'Account Codes'!A:B)</f>
        <v>Regisration and Lodging</v>
      </c>
      <c r="C21" s="27" t="s">
        <v>159</v>
      </c>
      <c r="D21" s="21" t="s">
        <v>96</v>
      </c>
      <c r="E21" s="21" t="s">
        <v>158</v>
      </c>
      <c r="F21" s="22">
        <v>1000</v>
      </c>
      <c r="G21" s="21"/>
      <c r="H21" s="21"/>
    </row>
    <row r="22" spans="1:8" x14ac:dyDescent="0.2">
      <c r="A22" s="21">
        <v>128800</v>
      </c>
      <c r="B22" s="21" t="str">
        <f>LOOKUP(A22,'Account Codes'!A:B)</f>
        <v>Travel Meals</v>
      </c>
      <c r="C22" s="27" t="s">
        <v>159</v>
      </c>
      <c r="D22" s="21" t="s">
        <v>96</v>
      </c>
      <c r="E22" s="21" t="s">
        <v>158</v>
      </c>
      <c r="F22" s="22">
        <v>500</v>
      </c>
      <c r="G22" s="21"/>
      <c r="H22" s="21"/>
    </row>
    <row r="23" spans="1:8" x14ac:dyDescent="0.2">
      <c r="A23" s="21">
        <v>137810</v>
      </c>
      <c r="B23" s="21" t="str">
        <f>LOOKUP(A23,'Account Codes'!A:B)</f>
        <v>Promotional Supplies</v>
      </c>
      <c r="C23" s="27" t="s">
        <v>102</v>
      </c>
      <c r="D23" s="21" t="s">
        <v>83</v>
      </c>
      <c r="E23" s="21" t="s">
        <v>153</v>
      </c>
      <c r="F23" s="22">
        <v>450</v>
      </c>
      <c r="G23" s="21" t="s">
        <v>187</v>
      </c>
      <c r="H23" s="21"/>
    </row>
    <row r="24" spans="1:8" x14ac:dyDescent="0.2">
      <c r="A24" s="21">
        <v>124600</v>
      </c>
      <c r="B24" s="21" t="s">
        <v>27</v>
      </c>
      <c r="C24" s="27" t="s">
        <v>177</v>
      </c>
      <c r="D24" s="21" t="s">
        <v>83</v>
      </c>
      <c r="E24" s="21" t="s">
        <v>85</v>
      </c>
      <c r="F24" s="22">
        <v>300</v>
      </c>
      <c r="G24" s="21" t="s">
        <v>193</v>
      </c>
      <c r="H24" s="21"/>
    </row>
    <row r="25" spans="1:8" x14ac:dyDescent="0.2">
      <c r="A25" s="21">
        <v>137810</v>
      </c>
      <c r="B25" s="21" t="str">
        <f>LOOKUP(A25,'Account Codes'!A:B)</f>
        <v>Promotional Supplies</v>
      </c>
      <c r="C25" s="27" t="s">
        <v>103</v>
      </c>
      <c r="D25" s="21" t="s">
        <v>83</v>
      </c>
      <c r="E25" s="21" t="s">
        <v>174</v>
      </c>
      <c r="F25" s="22">
        <v>500</v>
      </c>
      <c r="G25" s="27" t="s">
        <v>184</v>
      </c>
      <c r="H25" s="21"/>
    </row>
    <row r="26" spans="1:8" x14ac:dyDescent="0.2">
      <c r="A26" s="21">
        <v>126400</v>
      </c>
      <c r="B26" s="21" t="str">
        <f>LOOKUP(A26,'Account Codes'!A:B)</f>
        <v>Food &amp; Dietary Services</v>
      </c>
      <c r="C26" s="21" t="s">
        <v>162</v>
      </c>
      <c r="D26" s="21" t="s">
        <v>113</v>
      </c>
      <c r="E26" s="21" t="s">
        <v>154</v>
      </c>
      <c r="F26" s="22">
        <v>850</v>
      </c>
      <c r="G26" s="21"/>
      <c r="H26" s="21"/>
    </row>
    <row r="27" spans="1:8" s="19" customFormat="1" x14ac:dyDescent="0.2">
      <c r="A27" s="35">
        <v>126400</v>
      </c>
      <c r="B27" s="35" t="str">
        <f>LOOKUP(A27,'Account Codes'!A:B)</f>
        <v>Food &amp; Dietary Services</v>
      </c>
      <c r="C27" s="35" t="s">
        <v>163</v>
      </c>
      <c r="D27" s="35" t="s">
        <v>114</v>
      </c>
      <c r="E27" s="35" t="s">
        <v>155</v>
      </c>
      <c r="F27" s="36">
        <v>100</v>
      </c>
      <c r="G27" s="35" t="s">
        <v>188</v>
      </c>
      <c r="H27" s="35" t="s">
        <v>195</v>
      </c>
    </row>
    <row r="28" spans="1:8" s="19" customFormat="1" x14ac:dyDescent="0.2">
      <c r="A28" s="35">
        <v>126400</v>
      </c>
      <c r="B28" s="35" t="str">
        <f>LOOKUP(A27,'Account Codes'!A:B)</f>
        <v>Food &amp; Dietary Services</v>
      </c>
      <c r="C28" s="35" t="s">
        <v>164</v>
      </c>
      <c r="D28" s="35" t="s">
        <v>96</v>
      </c>
      <c r="E28" s="35" t="s">
        <v>158</v>
      </c>
      <c r="F28" s="36">
        <v>200</v>
      </c>
      <c r="G28" s="35"/>
      <c r="H28" s="35"/>
    </row>
    <row r="29" spans="1:8" s="19" customFormat="1" x14ac:dyDescent="0.2">
      <c r="A29" s="35">
        <v>126400</v>
      </c>
      <c r="B29" s="35" t="str">
        <f>LOOKUP(A29,'Account Codes'!A:B)</f>
        <v>Food &amp; Dietary Services</v>
      </c>
      <c r="C29" s="35" t="s">
        <v>104</v>
      </c>
      <c r="D29" s="35" t="s">
        <v>115</v>
      </c>
      <c r="E29" s="35" t="s">
        <v>157</v>
      </c>
      <c r="F29" s="36">
        <v>175</v>
      </c>
      <c r="G29" s="35" t="s">
        <v>184</v>
      </c>
      <c r="H29" s="37" t="s">
        <v>198</v>
      </c>
    </row>
    <row r="30" spans="1:8" s="19" customFormat="1" x14ac:dyDescent="0.2">
      <c r="A30" s="35">
        <v>126400</v>
      </c>
      <c r="B30" s="35" t="str">
        <f>LOOKUP(A30,'Account Codes'!A:B)</f>
        <v>Food &amp; Dietary Services</v>
      </c>
      <c r="C30" s="35" t="s">
        <v>112</v>
      </c>
      <c r="D30" s="35" t="s">
        <v>169</v>
      </c>
      <c r="E30" s="35" t="s">
        <v>157</v>
      </c>
      <c r="F30" s="36">
        <v>175</v>
      </c>
      <c r="G30" s="35" t="s">
        <v>184</v>
      </c>
      <c r="H30" s="35" t="s">
        <v>198</v>
      </c>
    </row>
    <row r="31" spans="1:8" s="19" customFormat="1" x14ac:dyDescent="0.2">
      <c r="A31" s="35">
        <v>126400</v>
      </c>
      <c r="B31" s="35" t="str">
        <f>LOOKUP(A31,'Account Codes'!A:B)</f>
        <v>Food &amp; Dietary Services</v>
      </c>
      <c r="C31" s="35" t="s">
        <v>105</v>
      </c>
      <c r="D31" s="35" t="s">
        <v>115</v>
      </c>
      <c r="E31" s="35" t="s">
        <v>153</v>
      </c>
      <c r="F31" s="36">
        <v>175</v>
      </c>
      <c r="G31" s="35" t="s">
        <v>184</v>
      </c>
      <c r="H31" s="35" t="s">
        <v>198</v>
      </c>
    </row>
    <row r="32" spans="1:8" s="19" customFormat="1" x14ac:dyDescent="0.2">
      <c r="A32" s="35">
        <v>126400</v>
      </c>
      <c r="B32" s="35" t="str">
        <f>LOOKUP(A32,'Account Codes'!A:B)</f>
        <v>Food &amp; Dietary Services</v>
      </c>
      <c r="C32" s="35" t="s">
        <v>106</v>
      </c>
      <c r="D32" s="35" t="s">
        <v>173</v>
      </c>
      <c r="E32" s="35" t="s">
        <v>154</v>
      </c>
      <c r="F32" s="36">
        <v>200</v>
      </c>
      <c r="G32" s="35" t="s">
        <v>184</v>
      </c>
      <c r="H32" s="35" t="s">
        <v>198</v>
      </c>
    </row>
    <row r="33" spans="1:8" s="19" customFormat="1" x14ac:dyDescent="0.2">
      <c r="A33" s="35">
        <v>126400</v>
      </c>
      <c r="B33" s="35" t="str">
        <f>LOOKUP(A33,'Account Codes'!A:B)</f>
        <v>Food &amp; Dietary Services</v>
      </c>
      <c r="C33" s="35" t="s">
        <v>107</v>
      </c>
      <c r="D33" s="35" t="s">
        <v>116</v>
      </c>
      <c r="E33" s="35" t="s">
        <v>153</v>
      </c>
      <c r="F33" s="36">
        <v>275</v>
      </c>
      <c r="G33" s="35" t="s">
        <v>184</v>
      </c>
      <c r="H33" s="35" t="s">
        <v>198</v>
      </c>
    </row>
    <row r="34" spans="1:8" s="12" customFormat="1" x14ac:dyDescent="0.2">
      <c r="A34" s="31">
        <v>126400</v>
      </c>
      <c r="B34" s="31" t="str">
        <f>LOOKUP(A34,'Account Codes'!A:B)</f>
        <v>Food &amp; Dietary Services</v>
      </c>
      <c r="C34" s="31" t="s">
        <v>108</v>
      </c>
      <c r="D34" s="31" t="s">
        <v>172</v>
      </c>
      <c r="E34" s="31" t="s">
        <v>153</v>
      </c>
      <c r="F34" s="32">
        <v>800</v>
      </c>
      <c r="G34" s="31" t="s">
        <v>184</v>
      </c>
      <c r="H34" s="31" t="s">
        <v>194</v>
      </c>
    </row>
    <row r="35" spans="1:8" x14ac:dyDescent="0.2">
      <c r="A35" s="21">
        <v>126400</v>
      </c>
      <c r="B35" s="21" t="str">
        <f>LOOKUP(A35,'Account Codes'!A:B)</f>
        <v>Food &amp; Dietary Services</v>
      </c>
      <c r="C35" s="21" t="s">
        <v>109</v>
      </c>
      <c r="D35" s="21" t="s">
        <v>82</v>
      </c>
      <c r="E35" s="21" t="s">
        <v>158</v>
      </c>
      <c r="F35" s="22">
        <v>100</v>
      </c>
      <c r="G35" s="27" t="s">
        <v>189</v>
      </c>
      <c r="H35" s="21"/>
    </row>
    <row r="36" spans="1:8" s="18" customFormat="1" x14ac:dyDescent="0.2">
      <c r="A36" s="33">
        <v>126400</v>
      </c>
      <c r="B36" s="33" t="str">
        <f>LOOKUP(A36,'Account Codes'!A:B)</f>
        <v>Food &amp; Dietary Services</v>
      </c>
      <c r="C36" s="33" t="s">
        <v>201</v>
      </c>
      <c r="D36" s="33" t="s">
        <v>205</v>
      </c>
      <c r="E36" s="33" t="s">
        <v>153</v>
      </c>
      <c r="F36" s="34">
        <v>100</v>
      </c>
      <c r="G36" s="33"/>
      <c r="H36" s="33"/>
    </row>
    <row r="37" spans="1:8" s="18" customFormat="1" x14ac:dyDescent="0.2">
      <c r="A37" s="33">
        <v>126400</v>
      </c>
      <c r="B37" s="33" t="str">
        <f>LOOKUP(A37,'Account Codes'!A:B)</f>
        <v>Food &amp; Dietary Services</v>
      </c>
      <c r="C37" s="33" t="s">
        <v>202</v>
      </c>
      <c r="D37" s="33" t="s">
        <v>205</v>
      </c>
      <c r="E37" s="33" t="s">
        <v>174</v>
      </c>
      <c r="F37" s="34">
        <v>100</v>
      </c>
      <c r="G37" s="33"/>
      <c r="H37" s="33"/>
    </row>
    <row r="38" spans="1:8" s="18" customFormat="1" x14ac:dyDescent="0.2">
      <c r="A38" s="33">
        <v>126400</v>
      </c>
      <c r="B38" s="33" t="str">
        <f>LOOKUP(A38,'Account Codes'!A:B)</f>
        <v>Food &amp; Dietary Services</v>
      </c>
      <c r="C38" s="33" t="s">
        <v>203</v>
      </c>
      <c r="D38" s="33" t="s">
        <v>205</v>
      </c>
      <c r="E38" s="33" t="s">
        <v>153</v>
      </c>
      <c r="F38" s="34">
        <v>100</v>
      </c>
      <c r="G38" s="33"/>
      <c r="H38" s="33"/>
    </row>
    <row r="39" spans="1:8" s="18" customFormat="1" x14ac:dyDescent="0.2">
      <c r="A39" s="33">
        <v>126400</v>
      </c>
      <c r="B39" s="33" t="str">
        <f>LOOKUP(A39,'Account Codes'!A:B)</f>
        <v>Food &amp; Dietary Services</v>
      </c>
      <c r="C39" s="33" t="s">
        <v>204</v>
      </c>
      <c r="D39" s="33" t="s">
        <v>205</v>
      </c>
      <c r="E39" s="33" t="s">
        <v>174</v>
      </c>
      <c r="F39" s="34">
        <v>100</v>
      </c>
      <c r="G39" s="33"/>
      <c r="H39" s="33"/>
    </row>
    <row r="40" spans="1:8" x14ac:dyDescent="0.2">
      <c r="A40" s="21">
        <v>131100</v>
      </c>
      <c r="B40" s="21" t="str">
        <f>LOOKUP(A40,'Account Codes'!A:B)</f>
        <v>Apparel supplies</v>
      </c>
      <c r="C40" s="21" t="s">
        <v>117</v>
      </c>
      <c r="D40" s="27" t="s">
        <v>168</v>
      </c>
      <c r="E40" s="21" t="s">
        <v>153</v>
      </c>
      <c r="F40" s="22">
        <v>685.5</v>
      </c>
      <c r="G40" s="27" t="s">
        <v>184</v>
      </c>
      <c r="H40" s="21"/>
    </row>
    <row r="41" spans="1:8" x14ac:dyDescent="0.2">
      <c r="A41" s="21">
        <v>131200</v>
      </c>
      <c r="B41" s="21" t="str">
        <f>LOOKUP(A41,'Account Codes'!A:B)</f>
        <v>Office Supplies</v>
      </c>
      <c r="C41" s="21" t="s">
        <v>74</v>
      </c>
      <c r="D41" s="21" t="s">
        <v>121</v>
      </c>
      <c r="E41" s="21" t="s">
        <v>174</v>
      </c>
      <c r="F41" s="22">
        <v>50</v>
      </c>
      <c r="G41" s="21"/>
      <c r="H41" s="21"/>
    </row>
    <row r="42" spans="1:8" x14ac:dyDescent="0.2">
      <c r="A42" s="21">
        <v>131200</v>
      </c>
      <c r="B42" s="21" t="str">
        <f>LOOKUP(A42,'Account Codes'!A:B)</f>
        <v>Office Supplies</v>
      </c>
      <c r="C42" s="21" t="s">
        <v>118</v>
      </c>
      <c r="D42" s="21" t="s">
        <v>121</v>
      </c>
      <c r="E42" s="21" t="s">
        <v>174</v>
      </c>
      <c r="F42" s="22">
        <v>75</v>
      </c>
      <c r="G42" s="21" t="s">
        <v>183</v>
      </c>
      <c r="H42" s="21"/>
    </row>
    <row r="43" spans="1:8" x14ac:dyDescent="0.2">
      <c r="A43" s="21">
        <v>131200</v>
      </c>
      <c r="B43" s="21" t="str">
        <f>LOOKUP(A43,'Account Codes'!A:B)</f>
        <v>Office Supplies</v>
      </c>
      <c r="C43" s="21" t="s">
        <v>119</v>
      </c>
      <c r="D43" s="21" t="s">
        <v>121</v>
      </c>
      <c r="E43" s="21" t="s">
        <v>174</v>
      </c>
      <c r="F43" s="22">
        <v>50</v>
      </c>
      <c r="G43" s="21"/>
      <c r="H43" s="21"/>
    </row>
    <row r="44" spans="1:8" x14ac:dyDescent="0.2">
      <c r="A44" s="21">
        <v>131200</v>
      </c>
      <c r="B44" s="21" t="str">
        <f>LOOKUP(A44,'Account Codes'!A:B)</f>
        <v>Office Supplies</v>
      </c>
      <c r="C44" s="21" t="s">
        <v>120</v>
      </c>
      <c r="D44" s="21" t="s">
        <v>121</v>
      </c>
      <c r="E44" s="21" t="s">
        <v>174</v>
      </c>
      <c r="F44" s="22">
        <v>50</v>
      </c>
      <c r="G44" s="21"/>
      <c r="H44" s="21"/>
    </row>
    <row r="45" spans="1:8" x14ac:dyDescent="0.2">
      <c r="A45" s="21">
        <v>131300</v>
      </c>
      <c r="B45" s="21" t="str">
        <f>LOOKUP(A45,'Account Codes'!A:B)</f>
        <v>Sationary</v>
      </c>
      <c r="C45" s="21" t="s">
        <v>122</v>
      </c>
      <c r="D45" s="21" t="s">
        <v>124</v>
      </c>
      <c r="E45" s="21" t="s">
        <v>174</v>
      </c>
      <c r="F45" s="22">
        <v>50</v>
      </c>
      <c r="G45" s="21"/>
      <c r="H45" s="21"/>
    </row>
    <row r="46" spans="1:8" x14ac:dyDescent="0.2">
      <c r="A46" s="21">
        <v>131300</v>
      </c>
      <c r="B46" s="21" t="str">
        <f>LOOKUP(A46,'Account Codes'!A:B)</f>
        <v>Sationary</v>
      </c>
      <c r="C46" s="21" t="s">
        <v>123</v>
      </c>
      <c r="D46" s="21" t="s">
        <v>124</v>
      </c>
      <c r="E46" s="21" t="s">
        <v>174</v>
      </c>
      <c r="F46" s="22">
        <v>50</v>
      </c>
      <c r="G46" s="21"/>
      <c r="H46" s="21"/>
    </row>
    <row r="47" spans="1:8" s="20" customFormat="1" x14ac:dyDescent="0.2">
      <c r="A47" s="23">
        <v>131300</v>
      </c>
      <c r="B47" s="23" t="str">
        <f>LOOKUP(A47,'Account Codes'!A:B)</f>
        <v>Sationary</v>
      </c>
      <c r="C47" s="23" t="s">
        <v>165</v>
      </c>
      <c r="D47" s="23" t="s">
        <v>167</v>
      </c>
      <c r="E47" s="23" t="s">
        <v>174</v>
      </c>
      <c r="F47" s="24">
        <v>500</v>
      </c>
      <c r="G47" s="23" t="s">
        <v>190</v>
      </c>
      <c r="H47" s="23" t="s">
        <v>196</v>
      </c>
    </row>
    <row r="48" spans="1:8" x14ac:dyDescent="0.2">
      <c r="A48" s="21">
        <v>137800</v>
      </c>
      <c r="B48" s="21" t="str">
        <f>LOOKUP(A48,'Account Codes'!A:B)</f>
        <v>Recreational Supplies</v>
      </c>
      <c r="C48" s="21" t="s">
        <v>88</v>
      </c>
      <c r="D48" s="21" t="s">
        <v>121</v>
      </c>
      <c r="E48" s="21" t="s">
        <v>153</v>
      </c>
      <c r="F48" s="22">
        <v>100</v>
      </c>
      <c r="G48" s="21" t="s">
        <v>187</v>
      </c>
      <c r="H48" s="21"/>
    </row>
    <row r="49" spans="1:8" x14ac:dyDescent="0.2">
      <c r="A49" s="21">
        <v>137800</v>
      </c>
      <c r="B49" s="21" t="str">
        <f>LOOKUP(A49,'Account Codes'!A:B)</f>
        <v>Recreational Supplies</v>
      </c>
      <c r="C49" s="21" t="s">
        <v>125</v>
      </c>
      <c r="D49" s="21" t="s">
        <v>121</v>
      </c>
      <c r="E49" s="21" t="s">
        <v>85</v>
      </c>
      <c r="F49" s="22">
        <v>250</v>
      </c>
      <c r="G49" s="21"/>
      <c r="H49" s="21"/>
    </row>
    <row r="50" spans="1:8" x14ac:dyDescent="0.2">
      <c r="A50" s="21">
        <v>137800</v>
      </c>
      <c r="B50" s="21" t="str">
        <f>LOOKUP(A50,'Account Codes'!A:B)</f>
        <v>Recreational Supplies</v>
      </c>
      <c r="C50" s="21" t="s">
        <v>179</v>
      </c>
      <c r="D50" s="21" t="s">
        <v>121</v>
      </c>
      <c r="E50" s="21" t="s">
        <v>152</v>
      </c>
      <c r="F50" s="22">
        <v>200</v>
      </c>
      <c r="G50" s="21" t="s">
        <v>184</v>
      </c>
      <c r="H50" s="21"/>
    </row>
    <row r="51" spans="1:8" x14ac:dyDescent="0.2">
      <c r="A51" s="21">
        <v>119900</v>
      </c>
      <c r="B51" s="21" t="str">
        <f>LOOKUP(A51,'Account Codes'!A:B)</f>
        <v>Stipends</v>
      </c>
      <c r="C51" s="21" t="s">
        <v>131</v>
      </c>
      <c r="D51" s="21" t="s">
        <v>84</v>
      </c>
      <c r="E51" s="21" t="s">
        <v>181</v>
      </c>
      <c r="F51" s="22">
        <v>100</v>
      </c>
      <c r="G51" s="21" t="s">
        <v>191</v>
      </c>
      <c r="H51" s="21"/>
    </row>
    <row r="52" spans="1:8" x14ac:dyDescent="0.2">
      <c r="A52" s="21">
        <v>119900</v>
      </c>
      <c r="B52" s="21" t="str">
        <f>LOOKUP(A52,'Account Codes'!A:B)</f>
        <v>Stipends</v>
      </c>
      <c r="C52" s="21" t="s">
        <v>132</v>
      </c>
      <c r="D52" s="21" t="s">
        <v>84</v>
      </c>
      <c r="E52" s="21" t="s">
        <v>181</v>
      </c>
      <c r="F52" s="22">
        <v>50</v>
      </c>
      <c r="G52" s="21" t="s">
        <v>191</v>
      </c>
      <c r="H52" s="21"/>
    </row>
    <row r="53" spans="1:8" x14ac:dyDescent="0.2">
      <c r="A53" s="21">
        <v>119900</v>
      </c>
      <c r="B53" s="21" t="str">
        <f>LOOKUP(A53,'Account Codes'!A:B)</f>
        <v>Stipends</v>
      </c>
      <c r="C53" s="21" t="s">
        <v>133</v>
      </c>
      <c r="D53" s="21" t="s">
        <v>84</v>
      </c>
      <c r="E53" s="21" t="s">
        <v>181</v>
      </c>
      <c r="F53" s="22">
        <v>100</v>
      </c>
      <c r="G53" s="21" t="s">
        <v>191</v>
      </c>
      <c r="H53" s="21"/>
    </row>
    <row r="54" spans="1:8" x14ac:dyDescent="0.2">
      <c r="A54" s="21">
        <v>119900</v>
      </c>
      <c r="B54" s="21" t="str">
        <f>LOOKUP(A54,'Account Codes'!A:B)</f>
        <v>Stipends</v>
      </c>
      <c r="C54" s="21" t="s">
        <v>134</v>
      </c>
      <c r="D54" s="21" t="s">
        <v>84</v>
      </c>
      <c r="E54" s="21" t="s">
        <v>181</v>
      </c>
      <c r="F54" s="22">
        <v>50</v>
      </c>
      <c r="G54" s="21" t="s">
        <v>191</v>
      </c>
      <c r="H54" s="21"/>
    </row>
    <row r="55" spans="1:8" x14ac:dyDescent="0.2">
      <c r="A55" s="21">
        <v>119900</v>
      </c>
      <c r="B55" s="21" t="str">
        <f>LOOKUP(A55,'Account Codes'!A:B)</f>
        <v>Stipends</v>
      </c>
      <c r="C55" s="21" t="s">
        <v>135</v>
      </c>
      <c r="D55" s="21" t="s">
        <v>84</v>
      </c>
      <c r="E55" s="21" t="s">
        <v>181</v>
      </c>
      <c r="F55" s="22">
        <v>100</v>
      </c>
      <c r="G55" s="21" t="s">
        <v>191</v>
      </c>
      <c r="H55" s="21"/>
    </row>
    <row r="56" spans="1:8" x14ac:dyDescent="0.2">
      <c r="A56" s="21">
        <v>119900</v>
      </c>
      <c r="B56" s="21" t="str">
        <f>LOOKUP(A56,'Account Codes'!A:B)</f>
        <v>Stipends</v>
      </c>
      <c r="C56" s="21" t="s">
        <v>136</v>
      </c>
      <c r="D56" s="21" t="s">
        <v>84</v>
      </c>
      <c r="E56" s="21" t="s">
        <v>181</v>
      </c>
      <c r="F56" s="22">
        <v>50</v>
      </c>
      <c r="G56" s="21" t="s">
        <v>191</v>
      </c>
      <c r="H56" s="21"/>
    </row>
    <row r="57" spans="1:8" x14ac:dyDescent="0.2">
      <c r="A57" s="21">
        <v>119900</v>
      </c>
      <c r="B57" s="21" t="str">
        <f>LOOKUP(A57,'Account Codes'!A:B)</f>
        <v>Stipends</v>
      </c>
      <c r="C57" s="21" t="s">
        <v>137</v>
      </c>
      <c r="D57" s="21" t="s">
        <v>84</v>
      </c>
      <c r="E57" s="21" t="s">
        <v>181</v>
      </c>
      <c r="F57" s="22">
        <v>100</v>
      </c>
      <c r="G57" s="21" t="s">
        <v>191</v>
      </c>
      <c r="H57" s="21"/>
    </row>
    <row r="58" spans="1:8" x14ac:dyDescent="0.2">
      <c r="A58" s="21">
        <v>119900</v>
      </c>
      <c r="B58" s="21" t="str">
        <f>LOOKUP(A58,'Account Codes'!A:B)</f>
        <v>Stipends</v>
      </c>
      <c r="C58" s="21" t="s">
        <v>138</v>
      </c>
      <c r="D58" s="21" t="s">
        <v>84</v>
      </c>
      <c r="E58" s="21" t="s">
        <v>181</v>
      </c>
      <c r="F58" s="22">
        <v>50</v>
      </c>
      <c r="G58" s="21" t="s">
        <v>191</v>
      </c>
      <c r="H58" s="21"/>
    </row>
    <row r="59" spans="1:8" x14ac:dyDescent="0.2">
      <c r="A59" s="21">
        <v>119900</v>
      </c>
      <c r="B59" s="21" t="str">
        <f>LOOKUP(A59,'Account Codes'!A:B)</f>
        <v>Stipends</v>
      </c>
      <c r="C59" s="21" t="s">
        <v>139</v>
      </c>
      <c r="D59" s="21" t="s">
        <v>84</v>
      </c>
      <c r="E59" s="21" t="s">
        <v>181</v>
      </c>
      <c r="F59" s="22">
        <v>100</v>
      </c>
      <c r="G59" s="21" t="s">
        <v>191</v>
      </c>
      <c r="H59" s="21"/>
    </row>
    <row r="60" spans="1:8" x14ac:dyDescent="0.2">
      <c r="A60" s="21">
        <v>119900</v>
      </c>
      <c r="B60" s="21" t="str">
        <f>LOOKUP(A60,'Account Codes'!A:B)</f>
        <v>Stipends</v>
      </c>
      <c r="C60" s="21" t="s">
        <v>140</v>
      </c>
      <c r="D60" s="21" t="s">
        <v>84</v>
      </c>
      <c r="E60" s="21" t="s">
        <v>181</v>
      </c>
      <c r="F60" s="22">
        <v>50</v>
      </c>
      <c r="G60" s="21" t="s">
        <v>191</v>
      </c>
      <c r="H60" s="21"/>
    </row>
    <row r="61" spans="1:8" x14ac:dyDescent="0.2">
      <c r="A61" s="21">
        <v>119900</v>
      </c>
      <c r="B61" s="21" t="str">
        <f>LOOKUP(A61,'Account Codes'!A:B)</f>
        <v>Stipends</v>
      </c>
      <c r="C61" s="21" t="s">
        <v>141</v>
      </c>
      <c r="D61" s="21" t="s">
        <v>84</v>
      </c>
      <c r="E61" s="21" t="s">
        <v>181</v>
      </c>
      <c r="F61" s="22">
        <v>100</v>
      </c>
      <c r="G61" s="21" t="s">
        <v>191</v>
      </c>
      <c r="H61" s="21"/>
    </row>
    <row r="62" spans="1:8" x14ac:dyDescent="0.2">
      <c r="A62" s="21">
        <v>119900</v>
      </c>
      <c r="B62" s="21" t="str">
        <f>LOOKUP(A62,'Account Codes'!A:B)</f>
        <v>Stipends</v>
      </c>
      <c r="C62" s="21" t="s">
        <v>142</v>
      </c>
      <c r="D62" s="21" t="s">
        <v>84</v>
      </c>
      <c r="E62" s="21" t="s">
        <v>181</v>
      </c>
      <c r="F62" s="22">
        <v>50</v>
      </c>
      <c r="G62" s="21" t="s">
        <v>191</v>
      </c>
      <c r="H62" s="21"/>
    </row>
    <row r="63" spans="1:8" x14ac:dyDescent="0.2">
      <c r="A63" s="21">
        <v>119900</v>
      </c>
      <c r="B63" s="21" t="str">
        <f>LOOKUP(A63,'Account Codes'!A:B)</f>
        <v>Stipends</v>
      </c>
      <c r="C63" s="21" t="s">
        <v>143</v>
      </c>
      <c r="D63" s="21" t="s">
        <v>84</v>
      </c>
      <c r="E63" s="21" t="s">
        <v>181</v>
      </c>
      <c r="F63" s="22">
        <v>100</v>
      </c>
      <c r="G63" s="21" t="s">
        <v>191</v>
      </c>
      <c r="H63" s="21"/>
    </row>
    <row r="64" spans="1:8" x14ac:dyDescent="0.2">
      <c r="A64" s="21">
        <v>119900</v>
      </c>
      <c r="B64" s="21" t="str">
        <f>LOOKUP(A64,'Account Codes'!A:B)</f>
        <v>Stipends</v>
      </c>
      <c r="C64" s="21" t="s">
        <v>144</v>
      </c>
      <c r="D64" s="21" t="s">
        <v>84</v>
      </c>
      <c r="E64" s="21" t="s">
        <v>181</v>
      </c>
      <c r="F64" s="22">
        <v>50</v>
      </c>
      <c r="G64" s="21" t="s">
        <v>191</v>
      </c>
      <c r="H64" s="21"/>
    </row>
    <row r="65" spans="1:8" x14ac:dyDescent="0.2">
      <c r="A65" s="21">
        <v>141300</v>
      </c>
      <c r="B65" s="21" t="str">
        <f>LOOKUP(A65,'Account Codes'!A:B)</f>
        <v>Premiums</v>
      </c>
      <c r="C65" s="21" t="s">
        <v>145</v>
      </c>
      <c r="D65" s="21" t="s">
        <v>146</v>
      </c>
      <c r="E65" s="21" t="s">
        <v>152</v>
      </c>
      <c r="F65" s="22">
        <v>40</v>
      </c>
      <c r="G65" s="21" t="s">
        <v>184</v>
      </c>
      <c r="H65" s="21"/>
    </row>
    <row r="66" spans="1:8" s="20" customFormat="1" x14ac:dyDescent="0.2">
      <c r="A66" s="23">
        <v>141300</v>
      </c>
      <c r="B66" s="23" t="str">
        <f>LOOKUP(A66,'Account Codes'!A:B)</f>
        <v>Premiums</v>
      </c>
      <c r="C66" s="23" t="s">
        <v>147</v>
      </c>
      <c r="D66" s="23" t="s">
        <v>121</v>
      </c>
      <c r="E66" s="23" t="s">
        <v>157</v>
      </c>
      <c r="F66" s="24">
        <v>250</v>
      </c>
      <c r="G66" s="23" t="s">
        <v>184</v>
      </c>
      <c r="H66" s="23" t="s">
        <v>197</v>
      </c>
    </row>
    <row r="67" spans="1:8" x14ac:dyDescent="0.2">
      <c r="A67" s="21">
        <v>153500</v>
      </c>
      <c r="B67" s="21" t="s">
        <v>46</v>
      </c>
      <c r="C67" s="27" t="s">
        <v>126</v>
      </c>
      <c r="D67" s="21" t="s">
        <v>150</v>
      </c>
      <c r="E67" s="21" t="s">
        <v>157</v>
      </c>
      <c r="F67" s="22">
        <v>300</v>
      </c>
      <c r="G67" s="21" t="s">
        <v>184</v>
      </c>
      <c r="H67" s="21"/>
    </row>
    <row r="68" spans="1:8" s="12" customFormat="1" x14ac:dyDescent="0.2">
      <c r="A68" s="31">
        <v>153500</v>
      </c>
      <c r="B68" s="31" t="str">
        <f>LOOKUP(A68,'Account Codes'!A:B)</f>
        <v>Building Rental</v>
      </c>
      <c r="C68" s="31" t="s">
        <v>166</v>
      </c>
      <c r="D68" s="31" t="s">
        <v>150</v>
      </c>
      <c r="E68" s="31" t="s">
        <v>153</v>
      </c>
      <c r="F68" s="32">
        <v>144</v>
      </c>
      <c r="G68" s="31" t="s">
        <v>184</v>
      </c>
      <c r="H68" s="31"/>
    </row>
    <row r="69" spans="1:8" s="18" customFormat="1" x14ac:dyDescent="0.2">
      <c r="A69" s="33">
        <v>153500</v>
      </c>
      <c r="B69" s="33" t="str">
        <f>LOOKUP(A69,'Account Codes'!A:B)</f>
        <v>Building Rental</v>
      </c>
      <c r="C69" s="33" t="s">
        <v>149</v>
      </c>
      <c r="D69" s="33" t="s">
        <v>170</v>
      </c>
      <c r="E69" s="33" t="s">
        <v>85</v>
      </c>
      <c r="F69" s="34">
        <v>600</v>
      </c>
      <c r="G69" s="33" t="s">
        <v>192</v>
      </c>
      <c r="H69" s="33" t="s">
        <v>199</v>
      </c>
    </row>
    <row r="70" spans="1:8" x14ac:dyDescent="0.2">
      <c r="A70" s="21">
        <v>153500</v>
      </c>
      <c r="B70" s="21" t="str">
        <f>LOOKUP(A70,'Account Codes'!A:B)</f>
        <v>Building Rental</v>
      </c>
      <c r="C70" s="21" t="s">
        <v>148</v>
      </c>
      <c r="D70" s="21" t="s">
        <v>150</v>
      </c>
      <c r="E70" s="21" t="s">
        <v>157</v>
      </c>
      <c r="F70" s="22">
        <v>50</v>
      </c>
      <c r="G70" s="27" t="s">
        <v>184</v>
      </c>
      <c r="H70" s="21"/>
    </row>
    <row r="71" spans="1:8" x14ac:dyDescent="0.2">
      <c r="A71" s="21">
        <v>11570</v>
      </c>
      <c r="B71" s="21" t="str">
        <f>LOOKUP(A71,'Account Codes'!A:B)</f>
        <v>Miscellaneous Revenue</v>
      </c>
      <c r="C71" s="21" t="s">
        <v>101</v>
      </c>
      <c r="D71" s="21" t="s">
        <v>121</v>
      </c>
      <c r="E71" s="21" t="s">
        <v>158</v>
      </c>
      <c r="F71" s="22">
        <v>-1500</v>
      </c>
      <c r="G71" s="21"/>
      <c r="H71" s="21"/>
    </row>
    <row r="72" spans="1:8" x14ac:dyDescent="0.2">
      <c r="A72" s="21">
        <v>10680</v>
      </c>
      <c r="B72" s="21" t="str">
        <f>LOOKUP(A72,'Account Codes'!A:B)</f>
        <v>Student Fees</v>
      </c>
      <c r="C72" s="21" t="s">
        <v>151</v>
      </c>
      <c r="D72" s="21" t="s">
        <v>180</v>
      </c>
      <c r="E72" s="21" t="s">
        <v>56</v>
      </c>
      <c r="F72" s="22">
        <v>-16434</v>
      </c>
      <c r="G72" s="21"/>
      <c r="H72" s="21"/>
    </row>
    <row r="73" spans="1:8" x14ac:dyDescent="0.2">
      <c r="B73" t="e">
        <f>LOOKUP(A73,'Account Codes'!A:B)</f>
        <v>#N/A</v>
      </c>
      <c r="F73"/>
    </row>
    <row r="74" spans="1:8" x14ac:dyDescent="0.2">
      <c r="B74" t="e">
        <f>LOOKUP(A74,'Account Codes'!A:B)</f>
        <v>#N/A</v>
      </c>
      <c r="F74" s="13"/>
      <c r="G74" s="13"/>
    </row>
    <row r="75" spans="1:8" x14ac:dyDescent="0.2">
      <c r="B75" t="e">
        <f>LOOKUP(A75,'Account Codes'!A:B)</f>
        <v>#N/A</v>
      </c>
      <c r="F75"/>
    </row>
    <row r="76" spans="1:8" x14ac:dyDescent="0.2">
      <c r="B76" t="e">
        <f>LOOKUP(A76,'Account Codes'!A:B)</f>
        <v>#N/A</v>
      </c>
      <c r="F76" s="13"/>
    </row>
    <row r="77" spans="1:8" x14ac:dyDescent="0.2">
      <c r="B77" t="e">
        <f>LOOKUP(A77,'Account Codes'!A:B)</f>
        <v>#N/A</v>
      </c>
      <c r="F77"/>
    </row>
    <row r="78" spans="1:8" x14ac:dyDescent="0.2">
      <c r="B78" t="e">
        <f>LOOKUP(A78,'Account Codes'!A:B)</f>
        <v>#N/A</v>
      </c>
      <c r="F78"/>
    </row>
    <row r="79" spans="1:8" x14ac:dyDescent="0.2">
      <c r="B79" t="e">
        <f>LOOKUP(A79,'Account Codes'!A:B)</f>
        <v>#N/A</v>
      </c>
      <c r="F79"/>
    </row>
    <row r="80" spans="1:8" x14ac:dyDescent="0.2">
      <c r="B80" t="e">
        <f>LOOKUP(A80,'Account Codes'!A:B)</f>
        <v>#N/A</v>
      </c>
      <c r="F80"/>
    </row>
    <row r="81" spans="2:6" x14ac:dyDescent="0.2">
      <c r="B81" t="e">
        <f>LOOKUP(A81,'Account Codes'!A:B)</f>
        <v>#N/A</v>
      </c>
      <c r="F81"/>
    </row>
    <row r="82" spans="2:6" x14ac:dyDescent="0.2">
      <c r="B82" t="e">
        <f>LOOKUP(A82,'Account Codes'!A:B)</f>
        <v>#N/A</v>
      </c>
      <c r="F82"/>
    </row>
    <row r="83" spans="2:6" x14ac:dyDescent="0.2">
      <c r="B83" t="e">
        <f>LOOKUP(A83,'Account Codes'!A:B)</f>
        <v>#N/A</v>
      </c>
      <c r="F83"/>
    </row>
    <row r="84" spans="2:6" x14ac:dyDescent="0.2">
      <c r="B84" t="e">
        <f>LOOKUP(A84,'Account Codes'!A:B)</f>
        <v>#N/A</v>
      </c>
      <c r="F84"/>
    </row>
    <row r="85" spans="2:6" x14ac:dyDescent="0.2">
      <c r="B85" t="e">
        <f>LOOKUP(A85,'Account Codes'!A:B)</f>
        <v>#N/A</v>
      </c>
      <c r="F85"/>
    </row>
    <row r="86" spans="2:6" x14ac:dyDescent="0.2">
      <c r="B86" t="e">
        <f>LOOKUP(A86,'Account Codes'!A:B)</f>
        <v>#N/A</v>
      </c>
      <c r="F86"/>
    </row>
    <row r="87" spans="2:6" x14ac:dyDescent="0.2">
      <c r="B87" t="e">
        <f>LOOKUP(A87,'Account Codes'!A:B)</f>
        <v>#N/A</v>
      </c>
      <c r="F87"/>
    </row>
  </sheetData>
  <autoFilter ref="E1:E87" xr:uid="{00000000-0009-0000-0000-000003000000}"/>
  <pageMargins left="0.75" right="0.75" top="1" bottom="1" header="0.5" footer="0.5"/>
  <pageSetup orientation="portrait" horizontalDpi="4294967292" verticalDpi="4294967292"/>
  <ignoredErrors>
    <ignoredError sqref="B4:B5 B17:B23 B68:B87 B38:B66 B29:B35 B7:B15 B25:B2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92"/>
  <sheetViews>
    <sheetView zoomScale="50" zoomScaleNormal="50" zoomScalePageLayoutView="50" workbookViewId="0">
      <selection activeCell="K49" sqref="K49"/>
    </sheetView>
  </sheetViews>
  <sheetFormatPr baseColWidth="10" defaultColWidth="11" defaultRowHeight="16" x14ac:dyDescent="0.2"/>
  <cols>
    <col min="1" max="1" width="12.5" bestFit="1" customWidth="1"/>
    <col min="2" max="2" width="33" customWidth="1"/>
    <col min="3" max="3" width="50.33203125" bestFit="1" customWidth="1"/>
    <col min="4" max="4" width="50.33203125" customWidth="1"/>
    <col min="5" max="5" width="23" bestFit="1" customWidth="1"/>
    <col min="6" max="6" width="12.5" style="4" bestFit="1" customWidth="1"/>
  </cols>
  <sheetData>
    <row r="1" spans="1:6" s="1" customFormat="1" x14ac:dyDescent="0.2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6" x14ac:dyDescent="0.2">
      <c r="A2">
        <v>121200</v>
      </c>
      <c r="B2" t="str">
        <f>LOOKUP(A2,'Account Codes'!A:B)</f>
        <v>Media Services</v>
      </c>
      <c r="C2" t="s">
        <v>160</v>
      </c>
      <c r="D2" t="s">
        <v>86</v>
      </c>
      <c r="E2" t="s">
        <v>160</v>
      </c>
      <c r="F2" s="4">
        <v>198</v>
      </c>
    </row>
    <row r="3" spans="1:6" x14ac:dyDescent="0.2">
      <c r="A3">
        <v>121200</v>
      </c>
      <c r="B3" t="str">
        <f>LOOKUP(A3,'Account Codes'!A:B)</f>
        <v>Media Services</v>
      </c>
      <c r="C3" t="s">
        <v>87</v>
      </c>
      <c r="D3" t="s">
        <v>86</v>
      </c>
      <c r="E3" t="s">
        <v>152</v>
      </c>
      <c r="F3" s="4">
        <v>198</v>
      </c>
    </row>
    <row r="4" spans="1:6" x14ac:dyDescent="0.2">
      <c r="A4">
        <v>121200</v>
      </c>
      <c r="B4" t="str">
        <f>LOOKUP(A4,'Account Codes'!A:B)</f>
        <v>Media Services</v>
      </c>
      <c r="C4" t="s">
        <v>88</v>
      </c>
      <c r="D4" t="s">
        <v>86</v>
      </c>
      <c r="E4" t="s">
        <v>153</v>
      </c>
      <c r="F4" s="4">
        <v>198</v>
      </c>
    </row>
    <row r="5" spans="1:6" x14ac:dyDescent="0.2">
      <c r="A5">
        <v>121500</v>
      </c>
      <c r="B5" t="str">
        <f>LOOKUP(A5,'Account Codes'!A:B)</f>
        <v>Printing Services</v>
      </c>
      <c r="C5" t="s">
        <v>89</v>
      </c>
      <c r="D5" t="s">
        <v>90</v>
      </c>
      <c r="E5" t="s">
        <v>155</v>
      </c>
      <c r="F5" s="4">
        <v>7.5</v>
      </c>
    </row>
    <row r="6" spans="1:6" x14ac:dyDescent="0.2">
      <c r="A6">
        <v>121500</v>
      </c>
      <c r="B6" t="str">
        <f>LOOKUP(A6,'Account Codes'!A:B)</f>
        <v>Printing Services</v>
      </c>
      <c r="C6" t="s">
        <v>128</v>
      </c>
      <c r="D6" t="s">
        <v>95</v>
      </c>
      <c r="E6" t="s">
        <v>152</v>
      </c>
      <c r="F6" s="4">
        <v>6</v>
      </c>
    </row>
    <row r="7" spans="1:6" x14ac:dyDescent="0.2">
      <c r="A7">
        <v>121500</v>
      </c>
      <c r="B7" t="str">
        <f>LOOKUP(A7,'Account Codes'!A:B)</f>
        <v>Printing Services</v>
      </c>
      <c r="C7" t="s">
        <v>129</v>
      </c>
      <c r="D7" t="s">
        <v>94</v>
      </c>
      <c r="E7" t="s">
        <v>152</v>
      </c>
      <c r="F7" s="4">
        <v>24</v>
      </c>
    </row>
    <row r="8" spans="1:6" x14ac:dyDescent="0.2">
      <c r="A8">
        <v>121500</v>
      </c>
      <c r="B8" t="str">
        <f>LOOKUP(A8,'Account Codes'!A:B)</f>
        <v>Printing Services</v>
      </c>
      <c r="C8" t="s">
        <v>130</v>
      </c>
      <c r="D8" t="s">
        <v>95</v>
      </c>
      <c r="E8" t="s">
        <v>152</v>
      </c>
      <c r="F8" s="4">
        <v>6</v>
      </c>
    </row>
    <row r="9" spans="1:6" x14ac:dyDescent="0.2">
      <c r="A9">
        <v>121500</v>
      </c>
      <c r="B9" t="str">
        <f>LOOKUP(A9,'Account Codes'!A:B)</f>
        <v>Printing Services</v>
      </c>
      <c r="C9" s="14" t="s">
        <v>91</v>
      </c>
      <c r="D9" t="s">
        <v>72</v>
      </c>
      <c r="E9" t="s">
        <v>155</v>
      </c>
      <c r="F9" s="4">
        <v>12</v>
      </c>
    </row>
    <row r="10" spans="1:6" x14ac:dyDescent="0.2">
      <c r="A10">
        <v>121500</v>
      </c>
      <c r="B10" t="str">
        <f>LOOKUP(A10,'Account Codes'!A:B)</f>
        <v>Printing Services</v>
      </c>
      <c r="C10" t="s">
        <v>92</v>
      </c>
      <c r="D10" t="s">
        <v>94</v>
      </c>
      <c r="E10" t="s">
        <v>85</v>
      </c>
      <c r="F10" s="4">
        <v>24</v>
      </c>
    </row>
    <row r="11" spans="1:6" x14ac:dyDescent="0.2">
      <c r="A11">
        <v>121500</v>
      </c>
      <c r="B11" t="str">
        <f>LOOKUP(A11,'Account Codes'!A:B)</f>
        <v>Printing Services</v>
      </c>
      <c r="C11" s="14" t="s">
        <v>161</v>
      </c>
      <c r="D11" t="s">
        <v>73</v>
      </c>
      <c r="E11" t="s">
        <v>155</v>
      </c>
      <c r="F11" s="4">
        <v>20</v>
      </c>
    </row>
    <row r="12" spans="1:6" x14ac:dyDescent="0.2">
      <c r="A12" s="14">
        <v>121500</v>
      </c>
      <c r="B12" s="14" t="str">
        <f>LOOKUP(A12,'Account Codes'!A:B)</f>
        <v>Printing Services</v>
      </c>
      <c r="C12" s="14" t="s">
        <v>93</v>
      </c>
      <c r="D12" s="14" t="s">
        <v>71</v>
      </c>
      <c r="E12" s="14" t="s">
        <v>153</v>
      </c>
      <c r="F12" s="16">
        <f>96</f>
        <v>96</v>
      </c>
    </row>
    <row r="13" spans="1:6" x14ac:dyDescent="0.2">
      <c r="A13">
        <v>128500</v>
      </c>
      <c r="B13" t="str">
        <f>LOOKUP(A13,'Account Codes'!A:B)</f>
        <v>Regisration and Lodging</v>
      </c>
      <c r="C13" t="s">
        <v>164</v>
      </c>
      <c r="D13" t="s">
        <v>96</v>
      </c>
      <c r="E13" t="s">
        <v>154</v>
      </c>
      <c r="F13" s="4">
        <v>500</v>
      </c>
    </row>
    <row r="14" spans="1:6" x14ac:dyDescent="0.2">
      <c r="A14">
        <v>128800</v>
      </c>
      <c r="B14" t="str">
        <f>LOOKUP(A14,'Account Codes'!A:B)</f>
        <v>Travel Meals</v>
      </c>
      <c r="C14" s="15" t="s">
        <v>164</v>
      </c>
      <c r="D14" t="s">
        <v>96</v>
      </c>
      <c r="E14" t="s">
        <v>154</v>
      </c>
      <c r="F14" s="4">
        <v>200</v>
      </c>
    </row>
    <row r="15" spans="1:6" x14ac:dyDescent="0.2">
      <c r="A15">
        <v>128500</v>
      </c>
      <c r="B15" t="str">
        <f>LOOKUP(A15,'Account Codes'!A:B)</f>
        <v>Regisration and Lodging</v>
      </c>
      <c r="C15" t="s">
        <v>97</v>
      </c>
      <c r="D15" t="s">
        <v>98</v>
      </c>
      <c r="E15" t="s">
        <v>155</v>
      </c>
      <c r="F15" s="4">
        <v>200</v>
      </c>
    </row>
    <row r="16" spans="1:6" x14ac:dyDescent="0.2">
      <c r="A16">
        <v>128800</v>
      </c>
      <c r="B16" t="str">
        <f>LOOKUP(A16,'Account Codes'!A:B)</f>
        <v>Travel Meals</v>
      </c>
      <c r="C16" t="s">
        <v>97</v>
      </c>
      <c r="D16" t="s">
        <v>98</v>
      </c>
      <c r="E16" t="s">
        <v>155</v>
      </c>
      <c r="F16" s="4">
        <v>75</v>
      </c>
    </row>
    <row r="17" spans="1:6" x14ac:dyDescent="0.2">
      <c r="A17">
        <v>128400</v>
      </c>
      <c r="B17" t="str">
        <f>LOOKUP(A17,'Account Codes'!A:B)</f>
        <v>State Vechile</v>
      </c>
      <c r="C17" t="s">
        <v>99</v>
      </c>
      <c r="D17" t="s">
        <v>100</v>
      </c>
      <c r="E17" t="s">
        <v>174</v>
      </c>
      <c r="F17" s="4">
        <v>1200</v>
      </c>
    </row>
    <row r="18" spans="1:6" x14ac:dyDescent="0.2">
      <c r="A18">
        <v>128500</v>
      </c>
      <c r="B18" t="str">
        <f>LOOKUP(A18,'Account Codes'!A:B)</f>
        <v>Regisration and Lodging</v>
      </c>
      <c r="C18" t="s">
        <v>99</v>
      </c>
      <c r="D18" t="s">
        <v>100</v>
      </c>
      <c r="E18" t="s">
        <v>174</v>
      </c>
      <c r="F18" s="4">
        <v>1700</v>
      </c>
    </row>
    <row r="19" spans="1:6" x14ac:dyDescent="0.2">
      <c r="A19">
        <v>128800</v>
      </c>
      <c r="B19" t="str">
        <f>LOOKUP(A19,'Account Codes'!A:B)</f>
        <v>Travel Meals</v>
      </c>
      <c r="C19" t="s">
        <v>99</v>
      </c>
      <c r="D19" t="s">
        <v>100</v>
      </c>
      <c r="E19" t="s">
        <v>174</v>
      </c>
      <c r="F19" s="4">
        <v>1500</v>
      </c>
    </row>
    <row r="20" spans="1:6" x14ac:dyDescent="0.2">
      <c r="A20">
        <v>128500</v>
      </c>
      <c r="B20" t="str">
        <f>LOOKUP(A20,'Account Codes'!A:B)</f>
        <v>Regisration and Lodging</v>
      </c>
      <c r="C20" s="14" t="s">
        <v>175</v>
      </c>
      <c r="D20" s="14" t="s">
        <v>176</v>
      </c>
      <c r="E20" t="s">
        <v>156</v>
      </c>
      <c r="F20" s="4">
        <v>850</v>
      </c>
    </row>
    <row r="21" spans="1:6" x14ac:dyDescent="0.2">
      <c r="A21">
        <v>128800</v>
      </c>
      <c r="B21" t="str">
        <f>LOOKUP(A21,'Account Codes'!A:B)</f>
        <v>Travel Meals</v>
      </c>
      <c r="C21" s="14" t="s">
        <v>175</v>
      </c>
      <c r="D21" s="14" t="s">
        <v>176</v>
      </c>
      <c r="E21" t="s">
        <v>156</v>
      </c>
      <c r="F21" s="4">
        <v>400</v>
      </c>
    </row>
    <row r="22" spans="1:6" x14ac:dyDescent="0.2">
      <c r="A22">
        <v>128500</v>
      </c>
      <c r="B22" t="str">
        <f>LOOKUP(A22,'Account Codes'!A:B)</f>
        <v>Regisration and Lodging</v>
      </c>
      <c r="C22" s="14" t="s">
        <v>159</v>
      </c>
      <c r="D22" t="s">
        <v>96</v>
      </c>
      <c r="E22" t="s">
        <v>174</v>
      </c>
      <c r="F22" s="4">
        <v>1000</v>
      </c>
    </row>
    <row r="23" spans="1:6" x14ac:dyDescent="0.2">
      <c r="A23">
        <v>128800</v>
      </c>
      <c r="B23" t="str">
        <f>LOOKUP(A23,'Account Codes'!A:B)</f>
        <v>Travel Meals</v>
      </c>
      <c r="C23" s="14" t="s">
        <v>159</v>
      </c>
      <c r="D23" t="s">
        <v>96</v>
      </c>
      <c r="E23" t="s">
        <v>174</v>
      </c>
      <c r="F23" s="4">
        <v>500</v>
      </c>
    </row>
    <row r="24" spans="1:6" x14ac:dyDescent="0.2">
      <c r="A24">
        <v>124600</v>
      </c>
      <c r="B24" t="str">
        <f>LOOKUP(A24,'Account Codes'!A:B)</f>
        <v>Public Information &amp; Public Relations</v>
      </c>
      <c r="C24" s="14" t="s">
        <v>102</v>
      </c>
      <c r="D24" t="s">
        <v>83</v>
      </c>
      <c r="E24" t="s">
        <v>153</v>
      </c>
      <c r="F24" s="4">
        <v>450</v>
      </c>
    </row>
    <row r="25" spans="1:6" x14ac:dyDescent="0.2">
      <c r="A25">
        <v>124600</v>
      </c>
      <c r="B25" t="s">
        <v>27</v>
      </c>
      <c r="C25" s="14" t="s">
        <v>177</v>
      </c>
      <c r="D25" t="s">
        <v>83</v>
      </c>
      <c r="E25" t="s">
        <v>178</v>
      </c>
      <c r="F25" s="4">
        <v>300</v>
      </c>
    </row>
    <row r="26" spans="1:6" x14ac:dyDescent="0.2">
      <c r="A26">
        <v>124600</v>
      </c>
      <c r="B26" t="str">
        <f>LOOKUP(A26,'Account Codes'!A:B)</f>
        <v>Public Information &amp; Public Relations</v>
      </c>
      <c r="C26" s="14" t="s">
        <v>103</v>
      </c>
      <c r="D26" t="s">
        <v>83</v>
      </c>
      <c r="E26" t="s">
        <v>154</v>
      </c>
      <c r="F26" s="4">
        <v>500</v>
      </c>
    </row>
    <row r="27" spans="1:6" x14ac:dyDescent="0.2">
      <c r="A27">
        <v>126400</v>
      </c>
      <c r="B27" t="str">
        <f>LOOKUP(A27,'Account Codes'!A:B)</f>
        <v>Food &amp; Dietary Services</v>
      </c>
      <c r="C27" t="s">
        <v>162</v>
      </c>
      <c r="D27" t="s">
        <v>113</v>
      </c>
      <c r="E27" t="s">
        <v>154</v>
      </c>
      <c r="F27" s="4">
        <v>850</v>
      </c>
    </row>
    <row r="28" spans="1:6" x14ac:dyDescent="0.2">
      <c r="A28">
        <v>126400</v>
      </c>
      <c r="B28" t="str">
        <f>LOOKUP(A28,'Account Codes'!A:B)</f>
        <v>Food &amp; Dietary Services</v>
      </c>
      <c r="C28" t="s">
        <v>163</v>
      </c>
      <c r="D28" t="s">
        <v>114</v>
      </c>
      <c r="E28" t="s">
        <v>155</v>
      </c>
      <c r="F28" s="4">
        <v>80</v>
      </c>
    </row>
    <row r="29" spans="1:6" x14ac:dyDescent="0.2">
      <c r="A29">
        <v>126400</v>
      </c>
      <c r="B29" t="str">
        <f>LOOKUP(A29,'Account Codes'!A:B)</f>
        <v>Food &amp; Dietary Services</v>
      </c>
      <c r="C29" s="14" t="s">
        <v>104</v>
      </c>
      <c r="D29" t="s">
        <v>115</v>
      </c>
      <c r="E29" t="s">
        <v>157</v>
      </c>
      <c r="F29" s="4">
        <v>150</v>
      </c>
    </row>
    <row r="30" spans="1:6" x14ac:dyDescent="0.2">
      <c r="A30" s="14">
        <v>126400</v>
      </c>
      <c r="B30" s="14" t="str">
        <f>LOOKUP(A30,'Account Codes'!A:B)</f>
        <v>Food &amp; Dietary Services</v>
      </c>
      <c r="C30" s="14" t="s">
        <v>112</v>
      </c>
      <c r="D30" s="14" t="s">
        <v>169</v>
      </c>
      <c r="E30" s="14" t="s">
        <v>157</v>
      </c>
      <c r="F30" s="16">
        <v>125</v>
      </c>
    </row>
    <row r="31" spans="1:6" x14ac:dyDescent="0.2">
      <c r="A31">
        <v>126400</v>
      </c>
      <c r="B31" t="str">
        <f>LOOKUP(A31,'Account Codes'!A:B)</f>
        <v>Food &amp; Dietary Services</v>
      </c>
      <c r="C31" t="s">
        <v>105</v>
      </c>
      <c r="D31" t="s">
        <v>115</v>
      </c>
      <c r="E31" t="s">
        <v>153</v>
      </c>
      <c r="F31" s="4">
        <v>150</v>
      </c>
    </row>
    <row r="32" spans="1:6" x14ac:dyDescent="0.2">
      <c r="A32">
        <v>126400</v>
      </c>
      <c r="B32" t="str">
        <f>LOOKUP(A32,'Account Codes'!A:B)</f>
        <v>Food &amp; Dietary Services</v>
      </c>
      <c r="C32" s="14" t="s">
        <v>106</v>
      </c>
      <c r="D32" s="14" t="s">
        <v>173</v>
      </c>
      <c r="E32" t="s">
        <v>174</v>
      </c>
      <c r="F32" s="4">
        <v>150</v>
      </c>
    </row>
    <row r="33" spans="1:6" x14ac:dyDescent="0.2">
      <c r="A33">
        <v>126400</v>
      </c>
      <c r="B33" t="str">
        <f>LOOKUP(A33,'Account Codes'!A:B)</f>
        <v>Food &amp; Dietary Services</v>
      </c>
      <c r="C33" t="s">
        <v>107</v>
      </c>
      <c r="D33" t="s">
        <v>116</v>
      </c>
      <c r="E33" t="s">
        <v>153</v>
      </c>
      <c r="F33" s="4">
        <v>250</v>
      </c>
    </row>
    <row r="34" spans="1:6" x14ac:dyDescent="0.2">
      <c r="A34">
        <v>126400</v>
      </c>
      <c r="B34" t="str">
        <f>LOOKUP(A34,'Account Codes'!A:B)</f>
        <v>Food &amp; Dietary Services</v>
      </c>
      <c r="C34" s="14" t="s">
        <v>108</v>
      </c>
      <c r="D34" s="14" t="s">
        <v>172</v>
      </c>
      <c r="E34" t="s">
        <v>153</v>
      </c>
      <c r="F34" s="4">
        <v>1040</v>
      </c>
    </row>
    <row r="35" spans="1:6" x14ac:dyDescent="0.2">
      <c r="A35">
        <v>126400</v>
      </c>
      <c r="B35" t="str">
        <f>LOOKUP(A35,'Account Codes'!A:B)</f>
        <v>Food &amp; Dietary Services</v>
      </c>
      <c r="C35" t="s">
        <v>109</v>
      </c>
      <c r="D35" t="s">
        <v>82</v>
      </c>
      <c r="E35" t="s">
        <v>158</v>
      </c>
      <c r="F35" s="4">
        <v>75</v>
      </c>
    </row>
    <row r="36" spans="1:6" x14ac:dyDescent="0.2">
      <c r="A36" s="14">
        <v>126400</v>
      </c>
      <c r="B36" s="14" t="str">
        <f>LOOKUP(A36,'Account Codes'!A:B)</f>
        <v>Food &amp; Dietary Services</v>
      </c>
      <c r="C36" s="14" t="s">
        <v>110</v>
      </c>
      <c r="D36" s="14" t="s">
        <v>171</v>
      </c>
      <c r="E36" s="14" t="s">
        <v>153</v>
      </c>
      <c r="F36" s="16">
        <v>200</v>
      </c>
    </row>
    <row r="37" spans="1:6" x14ac:dyDescent="0.2">
      <c r="A37" s="14">
        <v>126400</v>
      </c>
      <c r="B37" s="14" t="str">
        <f>LOOKUP(A37,'Account Codes'!A:B)</f>
        <v>Food &amp; Dietary Services</v>
      </c>
      <c r="C37" s="14" t="s">
        <v>111</v>
      </c>
      <c r="D37" s="14" t="s">
        <v>171</v>
      </c>
      <c r="E37" s="14" t="s">
        <v>174</v>
      </c>
      <c r="F37" s="16">
        <v>200</v>
      </c>
    </row>
    <row r="38" spans="1:6" x14ac:dyDescent="0.2">
      <c r="A38">
        <v>131100</v>
      </c>
      <c r="B38" t="str">
        <f>LOOKUP(A38,'Account Codes'!A:B)</f>
        <v>Apparel supplies</v>
      </c>
      <c r="C38" t="s">
        <v>117</v>
      </c>
      <c r="D38" s="14" t="s">
        <v>168</v>
      </c>
      <c r="E38" t="s">
        <v>153</v>
      </c>
      <c r="F38" s="4">
        <f>712.5-28</f>
        <v>684.5</v>
      </c>
    </row>
    <row r="39" spans="1:6" x14ac:dyDescent="0.2">
      <c r="A39">
        <v>131200</v>
      </c>
      <c r="B39" t="str">
        <f>LOOKUP(A39,'Account Codes'!A:B)</f>
        <v>Office Supplies</v>
      </c>
      <c r="C39" t="s">
        <v>74</v>
      </c>
      <c r="D39" t="s">
        <v>121</v>
      </c>
      <c r="E39" t="s">
        <v>174</v>
      </c>
      <c r="F39" s="4">
        <v>50</v>
      </c>
    </row>
    <row r="40" spans="1:6" x14ac:dyDescent="0.2">
      <c r="A40">
        <v>131200</v>
      </c>
      <c r="B40" t="str">
        <f>LOOKUP(A40,'Account Codes'!A:B)</f>
        <v>Office Supplies</v>
      </c>
      <c r="C40" t="s">
        <v>118</v>
      </c>
      <c r="D40" t="s">
        <v>121</v>
      </c>
      <c r="E40" t="s">
        <v>174</v>
      </c>
      <c r="F40" s="4">
        <v>75</v>
      </c>
    </row>
    <row r="41" spans="1:6" x14ac:dyDescent="0.2">
      <c r="A41">
        <v>131200</v>
      </c>
      <c r="B41" t="str">
        <f>LOOKUP(A41,'Account Codes'!A:B)</f>
        <v>Office Supplies</v>
      </c>
      <c r="C41" t="s">
        <v>119</v>
      </c>
      <c r="D41" t="s">
        <v>121</v>
      </c>
      <c r="E41" t="s">
        <v>174</v>
      </c>
      <c r="F41" s="4">
        <v>50</v>
      </c>
    </row>
    <row r="42" spans="1:6" x14ac:dyDescent="0.2">
      <c r="A42">
        <v>131200</v>
      </c>
      <c r="B42" t="str">
        <f>LOOKUP(A42,'Account Codes'!A:B)</f>
        <v>Office Supplies</v>
      </c>
      <c r="C42" t="s">
        <v>120</v>
      </c>
      <c r="D42" t="s">
        <v>121</v>
      </c>
      <c r="E42" t="s">
        <v>174</v>
      </c>
      <c r="F42" s="4">
        <v>50</v>
      </c>
    </row>
    <row r="43" spans="1:6" x14ac:dyDescent="0.2">
      <c r="A43">
        <v>131300</v>
      </c>
      <c r="B43" t="str">
        <f>LOOKUP(A43,'Account Codes'!A:B)</f>
        <v>Sationary</v>
      </c>
      <c r="C43" t="s">
        <v>122</v>
      </c>
      <c r="D43" t="s">
        <v>124</v>
      </c>
      <c r="E43" t="s">
        <v>174</v>
      </c>
      <c r="F43" s="4">
        <v>50</v>
      </c>
    </row>
    <row r="44" spans="1:6" x14ac:dyDescent="0.2">
      <c r="A44">
        <v>131300</v>
      </c>
      <c r="B44" t="str">
        <f>LOOKUP(A44,'Account Codes'!A:B)</f>
        <v>Sationary</v>
      </c>
      <c r="C44" t="s">
        <v>123</v>
      </c>
      <c r="D44" t="s">
        <v>124</v>
      </c>
      <c r="E44" t="s">
        <v>174</v>
      </c>
      <c r="F44" s="4">
        <v>50</v>
      </c>
    </row>
    <row r="45" spans="1:6" x14ac:dyDescent="0.2">
      <c r="A45" s="14">
        <v>131300</v>
      </c>
      <c r="B45" s="14" t="str">
        <f>LOOKUP(A45,'Account Codes'!A:B)</f>
        <v>Sationary</v>
      </c>
      <c r="C45" s="14" t="s">
        <v>165</v>
      </c>
      <c r="D45" s="14" t="s">
        <v>167</v>
      </c>
      <c r="E45" s="14" t="s">
        <v>174</v>
      </c>
      <c r="F45" s="16">
        <v>500</v>
      </c>
    </row>
    <row r="46" spans="1:6" x14ac:dyDescent="0.2">
      <c r="A46">
        <v>137800</v>
      </c>
      <c r="B46" t="str">
        <f>LOOKUP(A46,'Account Codes'!A:B)</f>
        <v>Recreational Supplies</v>
      </c>
      <c r="C46" t="s">
        <v>88</v>
      </c>
      <c r="D46" t="s">
        <v>121</v>
      </c>
      <c r="E46" t="s">
        <v>153</v>
      </c>
      <c r="F46" s="4">
        <v>100</v>
      </c>
    </row>
    <row r="47" spans="1:6" x14ac:dyDescent="0.2">
      <c r="A47">
        <v>137800</v>
      </c>
      <c r="B47" t="str">
        <f>LOOKUP(A47,'Account Codes'!A:B)</f>
        <v>Recreational Supplies</v>
      </c>
      <c r="C47" t="s">
        <v>125</v>
      </c>
      <c r="D47" t="s">
        <v>121</v>
      </c>
      <c r="E47" t="s">
        <v>85</v>
      </c>
      <c r="F47" s="4">
        <v>250</v>
      </c>
    </row>
    <row r="48" spans="1:6" x14ac:dyDescent="0.2">
      <c r="A48" s="14">
        <v>137800</v>
      </c>
      <c r="B48" s="14" t="str">
        <f>LOOKUP(A48,'Account Codes'!A:B)</f>
        <v>Recreational Supplies</v>
      </c>
      <c r="C48" s="14" t="s">
        <v>126</v>
      </c>
      <c r="D48" s="14" t="s">
        <v>121</v>
      </c>
      <c r="E48" s="14" t="s">
        <v>174</v>
      </c>
      <c r="F48" s="16">
        <v>50</v>
      </c>
    </row>
    <row r="49" spans="1:6" x14ac:dyDescent="0.2">
      <c r="A49">
        <v>137800</v>
      </c>
      <c r="B49" t="str">
        <f>LOOKUP(A49,'Account Codes'!A:B)</f>
        <v>Recreational Supplies</v>
      </c>
      <c r="C49" t="s">
        <v>127</v>
      </c>
      <c r="D49" t="s">
        <v>121</v>
      </c>
      <c r="E49" t="s">
        <v>152</v>
      </c>
      <c r="F49" s="4">
        <v>50</v>
      </c>
    </row>
    <row r="50" spans="1:6" x14ac:dyDescent="0.2">
      <c r="A50">
        <v>119900</v>
      </c>
      <c r="B50" t="str">
        <f>LOOKUP(A50,'Account Codes'!A:B)</f>
        <v>Stipends</v>
      </c>
      <c r="C50" t="s">
        <v>131</v>
      </c>
      <c r="D50" t="s">
        <v>84</v>
      </c>
      <c r="E50" t="s">
        <v>155</v>
      </c>
      <c r="F50" s="4">
        <v>100</v>
      </c>
    </row>
    <row r="51" spans="1:6" x14ac:dyDescent="0.2">
      <c r="A51">
        <v>119900</v>
      </c>
      <c r="B51" t="str">
        <f>LOOKUP(A51,'Account Codes'!A:B)</f>
        <v>Stipends</v>
      </c>
      <c r="C51" t="s">
        <v>132</v>
      </c>
      <c r="D51" t="s">
        <v>84</v>
      </c>
      <c r="E51" t="s">
        <v>155</v>
      </c>
      <c r="F51" s="4">
        <v>50</v>
      </c>
    </row>
    <row r="52" spans="1:6" x14ac:dyDescent="0.2">
      <c r="A52">
        <v>119900</v>
      </c>
      <c r="B52" t="str">
        <f>LOOKUP(A52,'Account Codes'!A:B)</f>
        <v>Stipends</v>
      </c>
      <c r="C52" t="s">
        <v>133</v>
      </c>
      <c r="D52" t="s">
        <v>84</v>
      </c>
      <c r="E52" t="s">
        <v>155</v>
      </c>
      <c r="F52" s="4">
        <v>100</v>
      </c>
    </row>
    <row r="53" spans="1:6" x14ac:dyDescent="0.2">
      <c r="A53">
        <v>119900</v>
      </c>
      <c r="B53" t="str">
        <f>LOOKUP(A53,'Account Codes'!A:B)</f>
        <v>Stipends</v>
      </c>
      <c r="C53" t="s">
        <v>134</v>
      </c>
      <c r="D53" t="s">
        <v>84</v>
      </c>
      <c r="E53" t="s">
        <v>155</v>
      </c>
      <c r="F53" s="4">
        <v>50</v>
      </c>
    </row>
    <row r="54" spans="1:6" x14ac:dyDescent="0.2">
      <c r="A54">
        <v>119900</v>
      </c>
      <c r="B54" t="str">
        <f>LOOKUP(A54,'Account Codes'!A:B)</f>
        <v>Stipends</v>
      </c>
      <c r="C54" t="s">
        <v>135</v>
      </c>
      <c r="D54" t="s">
        <v>84</v>
      </c>
      <c r="E54" t="s">
        <v>155</v>
      </c>
      <c r="F54" s="4">
        <v>100</v>
      </c>
    </row>
    <row r="55" spans="1:6" x14ac:dyDescent="0.2">
      <c r="A55">
        <v>119900</v>
      </c>
      <c r="B55" t="str">
        <f>LOOKUP(A55,'Account Codes'!A:B)</f>
        <v>Stipends</v>
      </c>
      <c r="C55" t="s">
        <v>136</v>
      </c>
      <c r="D55" t="s">
        <v>84</v>
      </c>
      <c r="E55" t="s">
        <v>155</v>
      </c>
      <c r="F55" s="4">
        <v>50</v>
      </c>
    </row>
    <row r="56" spans="1:6" x14ac:dyDescent="0.2">
      <c r="A56">
        <v>119900</v>
      </c>
      <c r="B56" t="str">
        <f>LOOKUP(A56,'Account Codes'!A:B)</f>
        <v>Stipends</v>
      </c>
      <c r="C56" t="s">
        <v>137</v>
      </c>
      <c r="D56" t="s">
        <v>84</v>
      </c>
      <c r="E56" t="s">
        <v>155</v>
      </c>
      <c r="F56" s="4">
        <v>100</v>
      </c>
    </row>
    <row r="57" spans="1:6" x14ac:dyDescent="0.2">
      <c r="A57">
        <v>119900</v>
      </c>
      <c r="B57" t="str">
        <f>LOOKUP(A57,'Account Codes'!A:B)</f>
        <v>Stipends</v>
      </c>
      <c r="C57" t="s">
        <v>138</v>
      </c>
      <c r="D57" t="s">
        <v>84</v>
      </c>
      <c r="E57" t="s">
        <v>155</v>
      </c>
      <c r="F57" s="4">
        <v>50</v>
      </c>
    </row>
    <row r="58" spans="1:6" x14ac:dyDescent="0.2">
      <c r="A58">
        <v>119900</v>
      </c>
      <c r="B58" t="str">
        <f>LOOKUP(A58,'Account Codes'!A:B)</f>
        <v>Stipends</v>
      </c>
      <c r="C58" t="s">
        <v>139</v>
      </c>
      <c r="D58" t="s">
        <v>84</v>
      </c>
      <c r="E58" t="s">
        <v>155</v>
      </c>
      <c r="F58" s="4">
        <v>100</v>
      </c>
    </row>
    <row r="59" spans="1:6" x14ac:dyDescent="0.2">
      <c r="A59">
        <v>119900</v>
      </c>
      <c r="B59" t="str">
        <f>LOOKUP(A59,'Account Codes'!A:B)</f>
        <v>Stipends</v>
      </c>
      <c r="C59" t="s">
        <v>140</v>
      </c>
      <c r="D59" t="s">
        <v>84</v>
      </c>
      <c r="E59" t="s">
        <v>155</v>
      </c>
      <c r="F59" s="4">
        <v>50</v>
      </c>
    </row>
    <row r="60" spans="1:6" x14ac:dyDescent="0.2">
      <c r="A60">
        <v>119900</v>
      </c>
      <c r="B60" t="str">
        <f>LOOKUP(A60,'Account Codes'!A:B)</f>
        <v>Stipends</v>
      </c>
      <c r="C60" t="s">
        <v>141</v>
      </c>
      <c r="D60" t="s">
        <v>84</v>
      </c>
      <c r="E60" t="s">
        <v>155</v>
      </c>
      <c r="F60" s="4">
        <v>100</v>
      </c>
    </row>
    <row r="61" spans="1:6" x14ac:dyDescent="0.2">
      <c r="A61">
        <v>119900</v>
      </c>
      <c r="B61" t="str">
        <f>LOOKUP(A61,'Account Codes'!A:B)</f>
        <v>Stipends</v>
      </c>
      <c r="C61" t="s">
        <v>142</v>
      </c>
      <c r="D61" t="s">
        <v>84</v>
      </c>
      <c r="E61" t="s">
        <v>155</v>
      </c>
      <c r="F61" s="4">
        <v>50</v>
      </c>
    </row>
    <row r="62" spans="1:6" x14ac:dyDescent="0.2">
      <c r="A62">
        <v>119900</v>
      </c>
      <c r="B62" t="str">
        <f>LOOKUP(A62,'Account Codes'!A:B)</f>
        <v>Stipends</v>
      </c>
      <c r="C62" t="s">
        <v>143</v>
      </c>
      <c r="D62" t="s">
        <v>84</v>
      </c>
      <c r="E62" t="s">
        <v>155</v>
      </c>
      <c r="F62" s="4">
        <v>100</v>
      </c>
    </row>
    <row r="63" spans="1:6" x14ac:dyDescent="0.2">
      <c r="A63">
        <v>119900</v>
      </c>
      <c r="B63" t="str">
        <f>LOOKUP(A63,'Account Codes'!A:B)</f>
        <v>Stipends</v>
      </c>
      <c r="C63" t="s">
        <v>144</v>
      </c>
      <c r="D63" t="s">
        <v>84</v>
      </c>
      <c r="E63" t="s">
        <v>155</v>
      </c>
      <c r="F63" s="4">
        <v>50</v>
      </c>
    </row>
    <row r="64" spans="1:6" x14ac:dyDescent="0.2">
      <c r="A64">
        <v>141300</v>
      </c>
      <c r="B64" t="str">
        <f>LOOKUP(A64,'Account Codes'!A:B)</f>
        <v>Premiums</v>
      </c>
      <c r="C64" t="s">
        <v>145</v>
      </c>
      <c r="D64" t="s">
        <v>146</v>
      </c>
      <c r="E64" t="s">
        <v>152</v>
      </c>
      <c r="F64" s="4">
        <v>40</v>
      </c>
    </row>
    <row r="65" spans="1:6" x14ac:dyDescent="0.2">
      <c r="A65">
        <v>141300</v>
      </c>
      <c r="B65" t="str">
        <f>LOOKUP(A65,'Account Codes'!A:B)</f>
        <v>Premiums</v>
      </c>
      <c r="C65" s="14" t="s">
        <v>147</v>
      </c>
      <c r="D65" t="s">
        <v>121</v>
      </c>
      <c r="E65" t="s">
        <v>157</v>
      </c>
      <c r="F65" s="4">
        <v>250</v>
      </c>
    </row>
    <row r="66" spans="1:6" x14ac:dyDescent="0.2">
      <c r="A66">
        <v>153500</v>
      </c>
      <c r="B66" t="s">
        <v>46</v>
      </c>
      <c r="C66" s="14" t="s">
        <v>126</v>
      </c>
      <c r="D66" t="s">
        <v>150</v>
      </c>
      <c r="E66" t="s">
        <v>157</v>
      </c>
      <c r="F66" s="4">
        <v>300</v>
      </c>
    </row>
    <row r="67" spans="1:6" x14ac:dyDescent="0.2">
      <c r="A67">
        <v>153500</v>
      </c>
      <c r="B67" t="str">
        <f>LOOKUP(A67,'Account Codes'!A:B)</f>
        <v>Building Rental</v>
      </c>
      <c r="C67" t="s">
        <v>166</v>
      </c>
      <c r="D67" t="s">
        <v>150</v>
      </c>
      <c r="E67" t="s">
        <v>153</v>
      </c>
      <c r="F67" s="4">
        <v>250</v>
      </c>
    </row>
    <row r="68" spans="1:6" x14ac:dyDescent="0.2">
      <c r="A68">
        <v>153500</v>
      </c>
      <c r="B68" t="str">
        <f>LOOKUP(A68,'Account Codes'!A:B)</f>
        <v>Building Rental</v>
      </c>
      <c r="C68" s="14" t="s">
        <v>149</v>
      </c>
      <c r="D68" s="14" t="s">
        <v>170</v>
      </c>
      <c r="E68" t="s">
        <v>85</v>
      </c>
      <c r="F68" s="4">
        <v>600</v>
      </c>
    </row>
    <row r="69" spans="1:6" x14ac:dyDescent="0.2">
      <c r="A69">
        <v>153500</v>
      </c>
      <c r="B69" t="str">
        <f>LOOKUP(A69,'Account Codes'!A:B)</f>
        <v>Building Rental</v>
      </c>
      <c r="C69" t="s">
        <v>148</v>
      </c>
      <c r="D69" t="s">
        <v>150</v>
      </c>
      <c r="E69" t="s">
        <v>157</v>
      </c>
      <c r="F69" s="4">
        <v>50</v>
      </c>
    </row>
    <row r="70" spans="1:6" x14ac:dyDescent="0.2">
      <c r="A70">
        <v>11570</v>
      </c>
      <c r="B70" t="str">
        <f>LOOKUP(A70,'Account Codes'!A:B)</f>
        <v>Miscellaneous Revenue</v>
      </c>
      <c r="C70" t="s">
        <v>101</v>
      </c>
      <c r="D70" t="s">
        <v>121</v>
      </c>
      <c r="E70" t="s">
        <v>158</v>
      </c>
      <c r="F70" s="4">
        <v>-1500</v>
      </c>
    </row>
    <row r="77" spans="1:6" x14ac:dyDescent="0.2">
      <c r="B77" t="e">
        <f>LOOKUP(A77,'Account Codes'!A:B)</f>
        <v>#N/A</v>
      </c>
      <c r="F77"/>
    </row>
    <row r="78" spans="1:6" x14ac:dyDescent="0.2">
      <c r="B78" t="e">
        <f>LOOKUP(A78,'Account Codes'!A:B)</f>
        <v>#N/A</v>
      </c>
      <c r="F78"/>
    </row>
    <row r="79" spans="1:6" x14ac:dyDescent="0.2">
      <c r="B79" t="e">
        <f>LOOKUP(A79,'Account Codes'!A:B)</f>
        <v>#N/A</v>
      </c>
      <c r="F79"/>
    </row>
    <row r="80" spans="1:6" x14ac:dyDescent="0.2">
      <c r="B80" t="e">
        <f>LOOKUP(A80,'Account Codes'!A:B)</f>
        <v>#N/A</v>
      </c>
      <c r="F80"/>
    </row>
    <row r="81" spans="2:6" x14ac:dyDescent="0.2">
      <c r="B81" t="e">
        <f>LOOKUP(A81,'Account Codes'!A:B)</f>
        <v>#N/A</v>
      </c>
      <c r="F81"/>
    </row>
    <row r="82" spans="2:6" x14ac:dyDescent="0.2">
      <c r="B82" t="e">
        <f>LOOKUP(A82,'Account Codes'!A:B)</f>
        <v>#N/A</v>
      </c>
      <c r="F82"/>
    </row>
    <row r="83" spans="2:6" x14ac:dyDescent="0.2">
      <c r="B83" t="e">
        <f>LOOKUP(A83,'Account Codes'!A:B)</f>
        <v>#N/A</v>
      </c>
      <c r="F83"/>
    </row>
    <row r="84" spans="2:6" x14ac:dyDescent="0.2">
      <c r="B84" t="e">
        <f>LOOKUP(A84,'Account Codes'!A:B)</f>
        <v>#N/A</v>
      </c>
      <c r="F84"/>
    </row>
    <row r="85" spans="2:6" x14ac:dyDescent="0.2">
      <c r="B85" t="e">
        <f>LOOKUP(A85,'Account Codes'!A:B)</f>
        <v>#N/A</v>
      </c>
      <c r="F85"/>
    </row>
    <row r="86" spans="2:6" x14ac:dyDescent="0.2">
      <c r="B86" t="e">
        <f>LOOKUP(A86,'Account Codes'!A:B)</f>
        <v>#N/A</v>
      </c>
      <c r="F86"/>
    </row>
    <row r="87" spans="2:6" x14ac:dyDescent="0.2">
      <c r="B87" t="e">
        <f>LOOKUP(A87,'Account Codes'!A:B)</f>
        <v>#N/A</v>
      </c>
      <c r="F87"/>
    </row>
    <row r="88" spans="2:6" x14ac:dyDescent="0.2">
      <c r="B88" t="e">
        <f>LOOKUP(A88,'Account Codes'!A:B)</f>
        <v>#N/A</v>
      </c>
      <c r="F88"/>
    </row>
    <row r="89" spans="2:6" x14ac:dyDescent="0.2">
      <c r="B89" t="e">
        <f>LOOKUP(A89,'Account Codes'!A:B)</f>
        <v>#N/A</v>
      </c>
      <c r="F89"/>
    </row>
    <row r="90" spans="2:6" x14ac:dyDescent="0.2">
      <c r="B90" t="e">
        <f>LOOKUP(A90,'Account Codes'!A:B)</f>
        <v>#N/A</v>
      </c>
      <c r="F90"/>
    </row>
    <row r="91" spans="2:6" x14ac:dyDescent="0.2">
      <c r="B91" t="e">
        <f>LOOKUP(A91,'Account Codes'!A:B)</f>
        <v>#N/A</v>
      </c>
      <c r="F91"/>
    </row>
    <row r="92" spans="2:6" x14ac:dyDescent="0.2">
      <c r="B92" t="e">
        <f>LOOKUP(A92,'Account Codes'!A:B)</f>
        <v>#N/A</v>
      </c>
      <c r="F9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Account Codes</vt:lpstr>
      <vt:lpstr>FY19 Pivot</vt:lpstr>
      <vt:lpstr>account code pivot</vt:lpstr>
      <vt:lpstr>FY19 Budget</vt:lpstr>
      <vt:lpstr>Reconcile Report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Microsoft Office User</cp:lastModifiedBy>
  <cp:lastPrinted>2018-03-15T20:01:50Z</cp:lastPrinted>
  <dcterms:created xsi:type="dcterms:W3CDTF">2017-01-20T16:42:08Z</dcterms:created>
  <dcterms:modified xsi:type="dcterms:W3CDTF">2018-03-15T20:01:52Z</dcterms:modified>
</cp:coreProperties>
</file>