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mpe/Desktop/FY19 FEB Budgets/"/>
    </mc:Choice>
  </mc:AlternateContent>
  <xr:revisionPtr revIDLastSave="0" documentId="12_ncr:500000_{7AC518E6-6984-B04B-8FF2-2747727DAA1A}" xr6:coauthVersionLast="31" xr6:coauthVersionMax="31" xr10:uidLastSave="{00000000-0000-0000-0000-000000000000}"/>
  <bookViews>
    <workbookView xWindow="-38400" yWindow="-3900" windowWidth="28800" windowHeight="16240" tabRatio="500" activeTab="3" xr2:uid="{00000000-000D-0000-FFFF-FFFF00000000}"/>
  </bookViews>
  <sheets>
    <sheet name="Instructions" sheetId="1" r:id="rId1"/>
    <sheet name="Account Codes" sheetId="2" r:id="rId2"/>
    <sheet name="account code pivot" sheetId="12" r:id="rId3"/>
    <sheet name="FY19 Pivot Table" sheetId="14" r:id="rId4"/>
    <sheet name="FY19 Budget" sheetId="3" r:id="rId5"/>
    <sheet name="Reconcile Report" sheetId="4" r:id="rId6"/>
    <sheet name="Sheet3" sheetId="13" r:id="rId7"/>
  </sheets>
  <definedNames>
    <definedName name="_xlnm._FilterDatabase" localSheetId="4" hidden="1">'FY19 Budget'!$A$1:$G$73</definedName>
  </definedNames>
  <calcPr calcId="162913"/>
  <pivotCaches>
    <pivotCache cacheId="141" r:id="rId8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3" l="1"/>
  <c r="F6" i="3"/>
  <c r="B68" i="4"/>
  <c r="B67" i="4"/>
  <c r="B65" i="4"/>
  <c r="B64" i="4"/>
  <c r="F7" i="4"/>
  <c r="F63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2" i="4"/>
  <c r="B41" i="4"/>
  <c r="B40" i="4"/>
  <c r="B39" i="4"/>
  <c r="B38" i="4"/>
  <c r="B35" i="4"/>
  <c r="B34" i="4"/>
  <c r="B33" i="4"/>
  <c r="B32" i="4"/>
  <c r="B31" i="4"/>
  <c r="B19" i="4"/>
  <c r="B18" i="4"/>
  <c r="B17" i="4"/>
  <c r="B16" i="4"/>
  <c r="B15" i="4"/>
  <c r="B14" i="4"/>
  <c r="B13" i="4"/>
  <c r="B12" i="4"/>
  <c r="B11" i="4"/>
  <c r="B9" i="4"/>
  <c r="B8" i="4"/>
  <c r="B7" i="4"/>
  <c r="B5" i="4"/>
  <c r="B4" i="4"/>
  <c r="B3" i="4"/>
  <c r="B2" i="4"/>
  <c r="B11" i="3"/>
  <c r="B48" i="3"/>
  <c r="B18" i="3"/>
  <c r="B2" i="3"/>
  <c r="B3" i="3"/>
  <c r="B4" i="3"/>
  <c r="B6" i="3"/>
  <c r="B7" i="3"/>
  <c r="B8" i="3"/>
  <c r="B10" i="3"/>
  <c r="B12" i="3"/>
  <c r="B13" i="3"/>
  <c r="B14" i="3"/>
  <c r="B15" i="3"/>
  <c r="B16" i="3"/>
  <c r="B17" i="3"/>
  <c r="B34" i="3"/>
  <c r="B35" i="3"/>
  <c r="B36" i="3"/>
  <c r="B38" i="3"/>
  <c r="B41" i="3"/>
  <c r="B44" i="3"/>
  <c r="B45" i="3"/>
  <c r="B46" i="3"/>
  <c r="B47" i="3"/>
  <c r="B51" i="3"/>
  <c r="B52" i="3"/>
  <c r="B54" i="3"/>
  <c r="B55" i="3"/>
  <c r="B57" i="3"/>
  <c r="B58" i="3"/>
  <c r="B59" i="3"/>
  <c r="B60" i="3"/>
  <c r="B61" i="3"/>
  <c r="B62" i="3"/>
  <c r="B63" i="3"/>
  <c r="B64" i="3"/>
  <c r="B66" i="3"/>
  <c r="B71" i="3"/>
  <c r="B7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Lam</author>
  </authors>
  <commentList>
    <comment ref="B24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<sst xmlns="http://schemas.openxmlformats.org/spreadsheetml/2006/main" count="777" uniqueCount="242">
  <si>
    <t>Media Services</t>
  </si>
  <si>
    <t>Account Code</t>
  </si>
  <si>
    <t>Title</t>
  </si>
  <si>
    <t>Description</t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</si>
  <si>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</si>
  <si>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</si>
  <si>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</si>
  <si>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</si>
  <si>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</si>
  <si>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</si>
  <si>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</si>
  <si>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</si>
  <si>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</si>
  <si>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</si>
  <si>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</si>
  <si>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</si>
  <si>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Personal Vehicle</t>
  </si>
  <si>
    <t>Use of vehicle for business purposees</t>
  </si>
  <si>
    <t>Commercial Air</t>
  </si>
  <si>
    <t>Use of state vehicle</t>
  </si>
  <si>
    <t>Flight charges</t>
  </si>
  <si>
    <t>Regisration and Lodging</t>
  </si>
  <si>
    <t>Registration for conferences and lodging for conference</t>
  </si>
  <si>
    <t>Travel Meals</t>
  </si>
  <si>
    <t>Food during conferences at perdiem rates</t>
  </si>
  <si>
    <t>Food &amp; Dietary Services</t>
  </si>
  <si>
    <t>Public Information &amp; Public Relations</t>
  </si>
  <si>
    <t>Apparel supplies</t>
  </si>
  <si>
    <t>All clothing purchases - must be approved prior to purchase.</t>
  </si>
  <si>
    <t xml:space="preserve"> Also includes fees for speakers, artists, and performers.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</si>
  <si>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</si>
  <si>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</si>
  <si>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</si>
  <si>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</si>
  <si>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</si>
  <si>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</si>
  <si>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</si>
  <si>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</si>
  <si>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Recreational Supplies</t>
  </si>
  <si>
    <t>Outdoor recreational supplies</t>
  </si>
  <si>
    <t>Promotional Supplies</t>
  </si>
  <si>
    <t>Premiums</t>
  </si>
  <si>
    <t>Stipends</t>
  </si>
  <si>
    <t>Stipends for leadership positions wihtin organizations</t>
  </si>
  <si>
    <t>Equipment Rentals</t>
  </si>
  <si>
    <t>Building Rental</t>
  </si>
  <si>
    <t>Miscellaneous Revenue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</si>
  <si>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</si>
  <si>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</si>
  <si>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</si>
  <si>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</si>
  <si>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</si>
  <si>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</si>
  <si>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</si>
  <si>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Student Fees</t>
  </si>
  <si>
    <t>SGA Allocation</t>
  </si>
  <si>
    <t>Architectural Services</t>
  </si>
  <si>
    <t>Stage rental</t>
  </si>
  <si>
    <t>Laundry and Linen</t>
  </si>
  <si>
    <t>Rental of linen per contractual agreement</t>
  </si>
  <si>
    <t>Computer Software</t>
  </si>
  <si>
    <t>Software purchases</t>
  </si>
  <si>
    <t>Expense for renting equipment (i.e. film rental, copier renta, stage rentall)</t>
  </si>
  <si>
    <t>Hardware maintenance</t>
  </si>
  <si>
    <t>Software maintenance</t>
  </si>
  <si>
    <t>Computer Hardware Maintenance</t>
  </si>
  <si>
    <t>Computer Software Maintenance</t>
  </si>
  <si>
    <t>Event/Committee</t>
  </si>
  <si>
    <t>Amount</t>
  </si>
  <si>
    <t>Cost Breakdown</t>
  </si>
  <si>
    <t>Recruitment books</t>
  </si>
  <si>
    <t>Excellence Awards Programs</t>
  </si>
  <si>
    <t>150 copies</t>
  </si>
  <si>
    <t>250 copies</t>
  </si>
  <si>
    <t xml:space="preserve">Annual dues for organization </t>
  </si>
  <si>
    <t>vehicle from transportation pool</t>
  </si>
  <si>
    <t>meals at perdiem rates</t>
  </si>
  <si>
    <t>Alternative Spring Break</t>
  </si>
  <si>
    <t>registration and lodging for conference in summer</t>
  </si>
  <si>
    <t>Contractual</t>
  </si>
  <si>
    <t>Educational Speaker for JMU students</t>
  </si>
  <si>
    <t>Educational Speaker for the Be Beautiful Campaign</t>
  </si>
  <si>
    <t>Promotional supplies</t>
  </si>
  <si>
    <t>Be Beautiful promotional supplies</t>
  </si>
  <si>
    <t>Panhellenic Exec polos - spring</t>
  </si>
  <si>
    <t>Panhellenic Be Involved shirt</t>
  </si>
  <si>
    <t xml:space="preserve">Scholarship Rewards </t>
  </si>
  <si>
    <t xml:space="preserve">Judicial Incentives </t>
  </si>
  <si>
    <t xml:space="preserve">incentive for meeting criteria </t>
  </si>
  <si>
    <t>President Stipend</t>
  </si>
  <si>
    <t>President Elect Stipend</t>
  </si>
  <si>
    <t>Spring $200/ Fall $200</t>
  </si>
  <si>
    <t>VP of Scholarship/Internal</t>
  </si>
  <si>
    <t>VP of  Member Educaiton</t>
  </si>
  <si>
    <t>VP of Finacne</t>
  </si>
  <si>
    <t>VP of Recruitment</t>
  </si>
  <si>
    <t>VP of Standards</t>
  </si>
  <si>
    <t>VP of Community Service</t>
  </si>
  <si>
    <t>VP of Rho Gamma</t>
  </si>
  <si>
    <t>VP of Public Relations</t>
  </si>
  <si>
    <t>Recruitment Elect</t>
  </si>
  <si>
    <t>recruitment system</t>
  </si>
  <si>
    <t>recruitment system 1200 x $2.00 per person</t>
  </si>
  <si>
    <t>sorority dues</t>
  </si>
  <si>
    <t>fall $7 x 200 x $12</t>
  </si>
  <si>
    <t>spring $7 x 200 x $12</t>
  </si>
  <si>
    <t>Recruitment revenue</t>
  </si>
  <si>
    <t>(blank)</t>
  </si>
  <si>
    <t>Grand Total</t>
  </si>
  <si>
    <t>Row Labels</t>
  </si>
  <si>
    <t>Sum of Amount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</si>
  <si>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</si>
  <si>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1,200 copies @ $2.50 each</t>
  </si>
  <si>
    <t>Rho Gamma Training Documents</t>
  </si>
  <si>
    <t>Sorority Recruitment</t>
  </si>
  <si>
    <t>Recognition</t>
  </si>
  <si>
    <t>600 copies @ $0.40 each</t>
  </si>
  <si>
    <t>Annual dues at $65 per member x 13 members</t>
  </si>
  <si>
    <t>Travel to Undergraduate Interfraternity Insitutie</t>
  </si>
  <si>
    <t>Two members in summer</t>
  </si>
  <si>
    <t>Officer Development</t>
  </si>
  <si>
    <t>Lodging for 80 sorority leaders</t>
  </si>
  <si>
    <t>Organization Membership</t>
  </si>
  <si>
    <t>Coalition for Collegiate Women's Leadership Conferencefor 5 students and advisor</t>
  </si>
  <si>
    <t>Coalition for Collegiate Women's Leadership Conference for 5 students and advisor</t>
  </si>
  <si>
    <t>Undergraduate Interfraternity Institute</t>
  </si>
  <si>
    <t>Community Development</t>
  </si>
  <si>
    <t>Organization Promotion</t>
  </si>
  <si>
    <t>Jr. Panhellenic Exec shirts - spring</t>
  </si>
  <si>
    <t>plaques for exceptional Greek leaders</t>
  </si>
  <si>
    <t>gift baskets for academic excellence among sorority members</t>
  </si>
  <si>
    <t>Revenue</t>
  </si>
  <si>
    <t>Interactive Collegiate Solutions System</t>
  </si>
  <si>
    <t>Interactive Collegiate Solutions System Usage Fee</t>
  </si>
  <si>
    <t>sorority dues - new group</t>
  </si>
  <si>
    <t>soroity dues for associate member</t>
  </si>
  <si>
    <t>spring $7 x 150</t>
  </si>
  <si>
    <t>Printing in Fraternity and Sorority Life</t>
  </si>
  <si>
    <t>Recruitment selection cards</t>
  </si>
  <si>
    <t>1,000 copies @ $0.40 each</t>
  </si>
  <si>
    <t>National Panhellenic Conference Dues</t>
  </si>
  <si>
    <t>Coalition for Collegiate Women's Leadership (formerly SEPC) Dues</t>
  </si>
  <si>
    <t>Fraternity and Sorority Life Excellence Awards Banquet (split with IFC)</t>
  </si>
  <si>
    <t>700 attendees @$1.00 each</t>
  </si>
  <si>
    <t>Recruitment Counselor Training</t>
  </si>
  <si>
    <t>Training</t>
  </si>
  <si>
    <t>80 attendees @ $3.75 each</t>
  </si>
  <si>
    <t>Recruitment Dinners</t>
  </si>
  <si>
    <t>80 staff members @$11.00 each x 4 meals</t>
  </si>
  <si>
    <t>Panhellenic Executive Council Retreat</t>
  </si>
  <si>
    <t>Junior Panhellenic Council Retreat</t>
  </si>
  <si>
    <t>17 attendees @ $15.00 each</t>
  </si>
  <si>
    <t>13 attendees  @ 15.00 each</t>
  </si>
  <si>
    <t>Greek Grub</t>
  </si>
  <si>
    <t>Trick or Treat on the Row</t>
  </si>
  <si>
    <t>Egg Hunt on the Row</t>
  </si>
  <si>
    <t>500 attendees @ $0.60 each</t>
  </si>
  <si>
    <t>Junior Panhellenic Council Meet and Greet</t>
  </si>
  <si>
    <t>Spring $400/Fall $400</t>
  </si>
  <si>
    <t>Junior Panhellenic Educational Speaker</t>
  </si>
  <si>
    <t>Recruitment counselor staff shirts - fall</t>
  </si>
  <si>
    <t>Recruitment potential new member shirts - fall</t>
  </si>
  <si>
    <t>Event Promotion</t>
  </si>
  <si>
    <t>Junior Panhellenic Promotion supplies</t>
  </si>
  <si>
    <t>80 shirts @$15.00 each</t>
  </si>
  <si>
    <t>65 shirts @ 15.00 each</t>
  </si>
  <si>
    <t xml:space="preserve">13 shirts @ $20.00 each </t>
  </si>
  <si>
    <t>1200 shirts @ $4.00 each</t>
  </si>
  <si>
    <t>17 shirts @ $20.00 each</t>
  </si>
  <si>
    <t>11 shirts @ $15.00 each</t>
  </si>
  <si>
    <t>Organization Apparel</t>
  </si>
  <si>
    <t>Recruiment Staff shirt - fall</t>
  </si>
  <si>
    <t>Executive Recruitment Staff shirts - fall</t>
  </si>
  <si>
    <t>Fraternity Soroity Excellence Award Plaques</t>
  </si>
  <si>
    <t>General Office</t>
  </si>
  <si>
    <t>900 attendees @ 3.88 each</t>
  </si>
  <si>
    <t>200 attendees @ $1.00 each</t>
  </si>
  <si>
    <t xml:space="preserve">Be Beautiful Campaign </t>
  </si>
  <si>
    <t>500 attendees @ $0.40 each</t>
  </si>
  <si>
    <t>Philanthropy Event Team Registration</t>
  </si>
  <si>
    <t>Panhellenic Council supporting community events</t>
  </si>
  <si>
    <t xml:space="preserve">Recruitment counselor staff shirts - fall </t>
  </si>
  <si>
    <t>65 shirts @ 20.00 each</t>
  </si>
  <si>
    <t xml:space="preserve">Photographer/Videographer </t>
  </si>
  <si>
    <t>Junior Panhellenic Tie-Dye New Member Event</t>
  </si>
  <si>
    <t>State Vehicle</t>
  </si>
  <si>
    <t>Community Service Event</t>
  </si>
  <si>
    <t>Community Service Day shirt</t>
  </si>
  <si>
    <t>Community Apparel</t>
  </si>
  <si>
    <t>500 shirts @ $4.00</t>
  </si>
  <si>
    <t>Leadership Institute (split with IFC)</t>
  </si>
  <si>
    <t>45 attendees @  $17.77 each</t>
  </si>
  <si>
    <t>Supplies promoting Junior Panhellenic Council</t>
  </si>
  <si>
    <t>Supplies promoting recruitment and general council business</t>
  </si>
  <si>
    <t>Supplies promoting the Be Beautiful Campaign</t>
  </si>
  <si>
    <t>registration and lodging at perdiem rates</t>
  </si>
  <si>
    <t>$7 x13 x2</t>
  </si>
  <si>
    <t>Recruitment Lodging</t>
  </si>
  <si>
    <t>$50 x 925 students</t>
  </si>
  <si>
    <t>NEW</t>
  </si>
  <si>
    <t>pictures and videos for PR purposes for recruitment</t>
  </si>
  <si>
    <t>Tie-Dye supplies</t>
  </si>
  <si>
    <t>Educational Supplies</t>
  </si>
  <si>
    <t>Stoles for graduating members</t>
  </si>
  <si>
    <t>11 members at &lt;$25 each</t>
  </si>
  <si>
    <t>community service in the Harrisonburg community</t>
  </si>
  <si>
    <t>general supplies such as paper, pens, binders, etc.</t>
  </si>
  <si>
    <t>Panhellenic</t>
  </si>
  <si>
    <t>Panhellenic Sweatshirts</t>
  </si>
  <si>
    <t xml:space="preserve">National Hazing Prevention Week </t>
  </si>
  <si>
    <t xml:space="preserve">Supplies promoting National Hazing Prevention </t>
  </si>
  <si>
    <t>Awards For Sorority Academic Performance</t>
  </si>
  <si>
    <t>VP of Internal</t>
  </si>
  <si>
    <t>VP of Scholarship</t>
  </si>
  <si>
    <t>miscellaneous Revenue</t>
  </si>
  <si>
    <t>Joint Panhellenic &amp; Junior Panhellenic Retreat</t>
  </si>
  <si>
    <t>29 attendees @ $15.00 each</t>
  </si>
  <si>
    <t>14 attendees  @ 15.00 each</t>
  </si>
  <si>
    <t>Recruitment Counselor Training Fall</t>
  </si>
  <si>
    <t>Recruitment Counselor Training Spring</t>
  </si>
  <si>
    <t>Recruitment Staff shirts - fall</t>
  </si>
  <si>
    <t>64 shirts @ $20.00 each</t>
  </si>
  <si>
    <t xml:space="preserve">14 shirts @ $20.00 each </t>
  </si>
  <si>
    <t>12 shirts @ $15.00 each</t>
  </si>
  <si>
    <t>recruitment system: 13 Chapters @ $100 each</t>
  </si>
  <si>
    <t>$7 x13 x 2</t>
  </si>
  <si>
    <t>VP of Finance</t>
  </si>
  <si>
    <t>Panhellenic Community Study Hours</t>
  </si>
  <si>
    <t xml:space="preserve">150 attendees @ $.0.40 each </t>
  </si>
  <si>
    <t>Educational Speaker for Sexual Assault Speaker</t>
  </si>
  <si>
    <t>80 shirts @ $15.00 each</t>
  </si>
  <si>
    <t>fall $7 x 230 x 13</t>
  </si>
  <si>
    <t>spring $7 x 218 x 13</t>
  </si>
  <si>
    <t>Travel to Undergraduate Interfraternity Institute</t>
  </si>
  <si>
    <t>Fraternity Sorority Excellence Award Plaques</t>
  </si>
  <si>
    <t>President</t>
  </si>
  <si>
    <t>10 members at &lt;$25 each</t>
  </si>
  <si>
    <t>Apparel Supplies</t>
  </si>
  <si>
    <t>12 sweatshirts @ 20.00 each</t>
  </si>
  <si>
    <t>LaunchPoint Potential New Member Orientation Video</t>
  </si>
  <si>
    <t>videos: 1,110 x $20.00 per person</t>
  </si>
  <si>
    <t>$60 x 1,100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</si>
</sst>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Font="1"/>
    <xf numFmtId="165" fontId="2" fillId="0" borderId="0" xfId="1" applyFont="1"/>
    <xf numFmtId="165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2" borderId="0" xfId="0" applyFont="1" applyFill="1"/>
    <xf numFmtId="0" fontId="0" fillId="2" borderId="0" xfId="0" applyFill="1"/>
    <xf numFmtId="0" fontId="0" fillId="0" borderId="0" xfId="0" applyFill="1"/>
    <xf numFmtId="165" fontId="0" fillId="0" borderId="0" xfId="1" applyFont="1" applyFill="1"/>
    <xf numFmtId="165" fontId="0" fillId="2" borderId="0" xfId="1" applyFont="1" applyFill="1"/>
    <xf numFmtId="165" fontId="0" fillId="0" borderId="0" xfId="1" applyNumberFormat="1" applyFont="1"/>
    <xf numFmtId="166" fontId="0" fillId="0" borderId="0" xfId="0" applyNumberFormat="1"/>
    <xf numFmtId="4" fontId="0" fillId="0" borderId="0" xfId="0" applyNumberFormat="1"/>
    <xf numFmtId="0" fontId="0" fillId="3" borderId="0" xfId="0" applyFill="1"/>
    <xf numFmtId="165" fontId="0" fillId="3" borderId="0" xfId="1" applyFont="1" applyFill="1"/>
    <xf numFmtId="0" fontId="0" fillId="0" borderId="0" xfId="0" applyFill="1" applyAlignment="1">
      <alignment horizontal="left"/>
    </xf>
    <xf numFmtId="164" fontId="0" fillId="0" borderId="0" xfId="1" applyNumberFormat="1" applyFont="1" applyFill="1"/>
    <xf numFmtId="0" fontId="0" fillId="0" borderId="0" xfId="0" applyNumberFormat="1"/>
  </cellXfs>
  <cellStyles count="2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174.632356828704" createdVersion="6" refreshedVersion="6" minRefreshableVersion="3" recordCount="110" xr:uid="{C8328431-9AA7-5944-9F46-BB90EE850EFB}">
  <cacheSource type="worksheet">
    <worksheetSource ref="A1:F1048576" sheet="FY19 Budget"/>
  </cacheSource>
  <cacheFields count="6">
    <cacheField name="Account Code" numFmtId="0">
      <sharedItems containsString="0" containsBlank="1" containsNumber="1" containsInteger="1" minValue="11570" maxValue="221801" count="17">
        <n v="121500"/>
        <n v="122100"/>
        <n v="128300"/>
        <n v="128400"/>
        <n v="128500"/>
        <n v="128800"/>
        <n v="124600"/>
        <n v="126400"/>
        <n v="137810"/>
        <n v="131100"/>
        <n v="131200"/>
        <n v="141300"/>
        <n v="119900"/>
        <n v="221800"/>
        <n v="221801"/>
        <n v="11570"/>
        <m/>
      </sharedItems>
    </cacheField>
    <cacheField name="Title" numFmtId="0">
      <sharedItems containsBlank="1"/>
    </cacheField>
    <cacheField name="Description" numFmtId="0">
      <sharedItems containsBlank="1" count="71">
        <s v="Recruitment books"/>
        <s v="Recruitment selection cards"/>
        <s v="Excellence Awards Programs"/>
        <s v="Printing in Fraternity and Sorority Life"/>
        <s v="National Panhellenic Conference Dues"/>
        <s v="Coalition for Collegiate Women's Leadership (formerly SEPC) Dues"/>
        <s v="Travel to Undergraduate Interfraternity Institute"/>
        <s v="Community Service Event"/>
        <s v="Recruitment Lodging"/>
        <s v="Coalition for Collegiate Women's Leadership Conference for 5 students and advisor"/>
        <s v="Coalition for Collegiate Women's Leadership Conferencefor 5 students and advisor"/>
        <s v="Alternative Spring Break"/>
        <s v="Undergraduate Interfraternity Institute"/>
        <s v="Educational Speaker for JMU students"/>
        <s v="Educational Speaker for the Be Beautiful Campaign"/>
        <s v="Junior Panhellenic Educational Speaker"/>
        <s v="Educational Speaker for Sexual Assault Speaker"/>
        <s v="Leadership Institute (split with IFC)"/>
        <s v="Fraternity and Sorority Life Excellence Awards Banquet (split with IFC)"/>
        <s v="Panhellenic Executive Council Retreat"/>
        <s v="Junior Panhellenic Council Retreat"/>
        <s v="Joint Panhellenic &amp; Junior Panhellenic Retreat"/>
        <s v="Recruitment Counselor Training Fall"/>
        <s v="Recruitment Counselor Training Spring"/>
        <s v="Recruitment Dinners"/>
        <s v="Greek Grub"/>
        <s v="Trick or Treat on the Row"/>
        <s v="Egg Hunt on the Row"/>
        <s v="Be Beautiful Campaign "/>
        <s v="Junior Panhellenic Council Meet and Greet"/>
        <s v="Panhellenic Community Study Hours"/>
        <s v="Promotional supplies"/>
        <s v="Be Beautiful promotional supplies"/>
        <s v="Junior Panhellenic Promotion supplies"/>
        <s v="National Hazing Prevention Week "/>
        <s v="Philanthropy Event Team Registration"/>
        <s v="Panhellenic Sweatshirts"/>
        <s v="Recruiment Staff shirt - fall"/>
        <s v="Recruitment Staff shirts - fall"/>
        <s v="Recruitment counselor staff shirts - fall "/>
        <s v="Executive Recruitment Staff shirts - fall"/>
        <s v="Recruitment potential new member shirts - fall"/>
        <s v="Panhellenic Exec polos - spring"/>
        <s v="Jr. Panhellenic Exec shirts - spring"/>
        <s v="Panhellenic Be Involved shirt"/>
        <s v="Community Service Day shirt"/>
        <s v="Office Supplies"/>
        <s v="Fraternity Sorority Excellence Award Plaques"/>
        <s v="Awards For Sorority Academic Performance"/>
        <s v="Judicial Incentives "/>
        <s v="President"/>
        <s v="President Elect Stipend"/>
        <s v="VP of Scholarship"/>
        <s v="VP of Internal"/>
        <s v="VP of  Member Educaiton"/>
        <s v="VP of Finance"/>
        <s v="VP of Recruitment"/>
        <s v="VP of Standards"/>
        <s v="VP of Community Service"/>
        <s v="VP of Rho Gamma"/>
        <s v="VP of Public Relations"/>
        <s v="Recruitment Elect"/>
        <s v="Interactive Collegiate Solutions System"/>
        <s v="Interactive Collegiate Solutions System Usage Fee"/>
        <s v="LaunchPoint Potential New Member Orientation Video"/>
        <s v="Photographer/Videographer "/>
        <s v="Stoles for graduating members"/>
        <s v="sorority dues"/>
        <s v="soroity dues for associate member"/>
        <s v="Recruitment revenue"/>
        <m/>
      </sharedItems>
    </cacheField>
    <cacheField name="Cost Breakdown" numFmtId="0">
      <sharedItems containsBlank="1" count="54">
        <s v="1,200 copies @ $2.50 each"/>
        <s v="1,000 copies @ $0.40 each"/>
        <s v="150 copies"/>
        <s v="250 copies"/>
        <s v="Annual dues at $65 per member x 13 members"/>
        <s v="Annual dues for organization "/>
        <s v="Two members in summer"/>
        <s v="community service in the Harrisonburg community"/>
        <s v="Lodging for 80 sorority leaders"/>
        <s v="vehicle from transportation pool"/>
        <s v="registration and lodging at perdiem rates"/>
        <s v="meals at perdiem rates"/>
        <s v="registration and lodging for conference in summer"/>
        <s v="Contractual"/>
        <s v="45 attendees @  $17.77 each"/>
        <s v="700 attendees @$1.00 each"/>
        <s v="14 attendees  @ 15.00 each"/>
        <s v="17 attendees @ $15.00 each"/>
        <s v="29 attendees @ $15.00 each"/>
        <s v="80 attendees @ $3.75 each"/>
        <s v="80 staff members @$11.00 each x 4 meals"/>
        <s v="900 attendees @ 3.88 each"/>
        <s v="200 attendees @ $1.00 each"/>
        <s v="500 attendees @ $0.40 each"/>
        <s v="500 attendees @ $0.60 each"/>
        <s v="150 attendees @ $.0.40 each "/>
        <s v="Supplies promoting recruitment and general council business"/>
        <s v="Supplies promoting the Be Beautiful Campaign"/>
        <s v="Supplies promoting Junior Panhellenic Council"/>
        <s v="Supplies promoting National Hazing Prevention "/>
        <s v="Panhellenic Council supporting community events"/>
        <s v="12 sweatshirts @ 20.00 each"/>
        <s v="80 shirts @ $15.00 each"/>
        <s v="64 shirts @ $20.00 each"/>
        <s v="14 shirts @ $20.00 each "/>
        <s v="1200 shirts @ $4.00 each"/>
        <s v="17 shirts @ $20.00 each"/>
        <s v="12 shirts @ $15.00 each"/>
        <s v="500 shirts @ $4.00"/>
        <m/>
        <s v="plaques for exceptional Greek leaders"/>
        <s v="gift baskets for academic excellence among sorority members"/>
        <s v="incentive for meeting criteria "/>
        <s v="Spring $400/Fall $400"/>
        <s v="Spring $200/ Fall $200"/>
        <s v="recruitment system: 13 Chapters @ $100 each"/>
        <s v="recruitment system 1200 x $2.00 per person"/>
        <s v="videos: 1,110 x $20.00 per person"/>
        <s v="pictures and videos for PR purposes for recruitment"/>
        <s v="10 members at &lt;$25 each"/>
        <s v="fall $7 x 230 x 13"/>
        <s v="spring $7 x 218 x 13"/>
        <s v="$7 x13 x 2"/>
        <s v="$60 x 1,100 students"/>
      </sharedItems>
    </cacheField>
    <cacheField name="Event/Committee" numFmtId="0">
      <sharedItems containsBlank="1" count="13">
        <s v="Sorority Recruitment"/>
        <s v="Recognition"/>
        <s v="General Office"/>
        <s v="Organization Membership"/>
        <s v="Officer Development"/>
        <s v="Community Development"/>
        <s v="Training"/>
        <s v="Organization Promotion"/>
        <s v="Event Promotion"/>
        <s v="Organization Apparel"/>
        <s v="Community Apparel"/>
        <s v="Revenue"/>
        <m/>
      </sharedItems>
    </cacheField>
    <cacheField name="Amount" numFmtId="0">
      <sharedItems containsString="0" containsBlank="1" containsNumber="1" containsInteger="1" minValue="-66000" maxValue="22000" count="42">
        <n v="3250"/>
        <n v="400"/>
        <n v="150"/>
        <n v="250"/>
        <n v="845"/>
        <n v="200"/>
        <n v="800"/>
        <n v="600"/>
        <n v="12600"/>
        <n v="270"/>
        <n v="4000"/>
        <n v="1300"/>
        <n v="3500"/>
        <n v="1200"/>
        <n v="9500"/>
        <n v="5000"/>
        <n v="1000"/>
        <n v="1050"/>
        <m/>
        <n v="700"/>
        <n v="210"/>
        <n v="255"/>
        <n v="435"/>
        <n v="300"/>
        <n v="4400"/>
        <n v="240"/>
        <n v="2295"/>
        <n v="500"/>
        <n v="100"/>
        <n v="1280"/>
        <n v="280"/>
        <n v="4800"/>
        <n v="340"/>
        <n v="180"/>
        <n v="2000"/>
        <n v="450"/>
        <n v="2400"/>
        <n v="22000"/>
        <n v="-20930"/>
        <n v="-19838"/>
        <n v="-182"/>
        <n v="-66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s v="Printing Services"/>
    <x v="0"/>
    <x v="0"/>
    <x v="0"/>
    <x v="0"/>
  </r>
  <r>
    <x v="0"/>
    <s v="Printing Services"/>
    <x v="1"/>
    <x v="1"/>
    <x v="0"/>
    <x v="1"/>
  </r>
  <r>
    <x v="0"/>
    <s v="Printing Services"/>
    <x v="2"/>
    <x v="2"/>
    <x v="1"/>
    <x v="2"/>
  </r>
  <r>
    <x v="0"/>
    <s v="Printing Services"/>
    <x v="3"/>
    <x v="3"/>
    <x v="2"/>
    <x v="3"/>
  </r>
  <r>
    <x v="1"/>
    <s v="Organization Memberships"/>
    <x v="4"/>
    <x v="4"/>
    <x v="3"/>
    <x v="4"/>
  </r>
  <r>
    <x v="1"/>
    <s v="Organization Memberships"/>
    <x v="5"/>
    <x v="5"/>
    <x v="4"/>
    <x v="5"/>
  </r>
  <r>
    <x v="2"/>
    <s v="Commercial Air"/>
    <x v="6"/>
    <x v="6"/>
    <x v="4"/>
    <x v="6"/>
  </r>
  <r>
    <x v="3"/>
    <s v="State Vehicle"/>
    <x v="7"/>
    <x v="7"/>
    <x v="5"/>
    <x v="7"/>
  </r>
  <r>
    <x v="4"/>
    <s v="Regisration and Lodging"/>
    <x v="8"/>
    <x v="8"/>
    <x v="0"/>
    <x v="8"/>
  </r>
  <r>
    <x v="3"/>
    <s v="State Vehicle"/>
    <x v="9"/>
    <x v="9"/>
    <x v="4"/>
    <x v="9"/>
  </r>
  <r>
    <x v="4"/>
    <s v="Regisration and Lodging"/>
    <x v="9"/>
    <x v="10"/>
    <x v="4"/>
    <x v="10"/>
  </r>
  <r>
    <x v="5"/>
    <s v="Travel Meals"/>
    <x v="10"/>
    <x v="11"/>
    <x v="4"/>
    <x v="11"/>
  </r>
  <r>
    <x v="3"/>
    <s v="State Vehicle"/>
    <x v="11"/>
    <x v="9"/>
    <x v="5"/>
    <x v="12"/>
  </r>
  <r>
    <x v="4"/>
    <s v="Regisration and Lodging"/>
    <x v="12"/>
    <x v="12"/>
    <x v="4"/>
    <x v="13"/>
  </r>
  <r>
    <x v="6"/>
    <s v="Public Information &amp; Public Relations"/>
    <x v="13"/>
    <x v="13"/>
    <x v="5"/>
    <x v="14"/>
  </r>
  <r>
    <x v="6"/>
    <s v="Public Information &amp; Public Relations"/>
    <x v="14"/>
    <x v="13"/>
    <x v="5"/>
    <x v="15"/>
  </r>
  <r>
    <x v="6"/>
    <s v="Public Information &amp; Public Relations"/>
    <x v="15"/>
    <x v="13"/>
    <x v="5"/>
    <x v="16"/>
  </r>
  <r>
    <x v="6"/>
    <s v="Public Information &amp; Public Relations"/>
    <x v="16"/>
    <x v="13"/>
    <x v="5"/>
    <x v="17"/>
  </r>
  <r>
    <x v="7"/>
    <s v="Food &amp; Dietary Services"/>
    <x v="17"/>
    <x v="14"/>
    <x v="4"/>
    <x v="18"/>
  </r>
  <r>
    <x v="7"/>
    <s v="Food &amp; Dietary Services"/>
    <x v="18"/>
    <x v="15"/>
    <x v="1"/>
    <x v="19"/>
  </r>
  <r>
    <x v="7"/>
    <s v="Food &amp; Dietary Services"/>
    <x v="19"/>
    <x v="16"/>
    <x v="6"/>
    <x v="20"/>
  </r>
  <r>
    <x v="7"/>
    <s v="Food &amp; Dietary Services"/>
    <x v="20"/>
    <x v="17"/>
    <x v="6"/>
    <x v="21"/>
  </r>
  <r>
    <x v="7"/>
    <s v="Food &amp; Dietary Services"/>
    <x v="21"/>
    <x v="18"/>
    <x v="6"/>
    <x v="22"/>
  </r>
  <r>
    <x v="7"/>
    <s v="Food &amp; Dietary Services"/>
    <x v="22"/>
    <x v="19"/>
    <x v="6"/>
    <x v="23"/>
  </r>
  <r>
    <x v="7"/>
    <s v="Food &amp; Dietary Services"/>
    <x v="23"/>
    <x v="19"/>
    <x v="6"/>
    <x v="23"/>
  </r>
  <r>
    <x v="7"/>
    <s v="Food &amp; Dietary Services"/>
    <x v="24"/>
    <x v="20"/>
    <x v="0"/>
    <x v="24"/>
  </r>
  <r>
    <x v="7"/>
    <s v="Food &amp; Dietary Services"/>
    <x v="25"/>
    <x v="21"/>
    <x v="5"/>
    <x v="12"/>
  </r>
  <r>
    <x v="7"/>
    <s v="Food &amp; Dietary Services"/>
    <x v="26"/>
    <x v="22"/>
    <x v="5"/>
    <x v="23"/>
  </r>
  <r>
    <x v="7"/>
    <s v="Food &amp; Dietary Services"/>
    <x v="27"/>
    <x v="22"/>
    <x v="5"/>
    <x v="23"/>
  </r>
  <r>
    <x v="7"/>
    <s v="Food &amp; Dietary Services"/>
    <x v="28"/>
    <x v="23"/>
    <x v="5"/>
    <x v="5"/>
  </r>
  <r>
    <x v="7"/>
    <s v="Food &amp; Dietary Services"/>
    <x v="29"/>
    <x v="24"/>
    <x v="5"/>
    <x v="23"/>
  </r>
  <r>
    <x v="7"/>
    <s v="Food &amp; Dietary Services"/>
    <x v="30"/>
    <x v="25"/>
    <x v="5"/>
    <x v="25"/>
  </r>
  <r>
    <x v="8"/>
    <s v="Promotional Supplies"/>
    <x v="31"/>
    <x v="26"/>
    <x v="7"/>
    <x v="26"/>
  </r>
  <r>
    <x v="8"/>
    <s v="Promotional Supplies"/>
    <x v="32"/>
    <x v="27"/>
    <x v="8"/>
    <x v="27"/>
  </r>
  <r>
    <x v="8"/>
    <s v="Promotional Supplies"/>
    <x v="33"/>
    <x v="28"/>
    <x v="7"/>
    <x v="28"/>
  </r>
  <r>
    <x v="8"/>
    <s v="Promotional Supplies"/>
    <x v="34"/>
    <x v="29"/>
    <x v="8"/>
    <x v="27"/>
  </r>
  <r>
    <x v="6"/>
    <s v="Public Information &amp; Public Relations"/>
    <x v="35"/>
    <x v="30"/>
    <x v="5"/>
    <x v="27"/>
  </r>
  <r>
    <x v="9"/>
    <s v="Apparel supplies"/>
    <x v="36"/>
    <x v="31"/>
    <x v="0"/>
    <x v="25"/>
  </r>
  <r>
    <x v="9"/>
    <s v="Apparel supplies"/>
    <x v="37"/>
    <x v="32"/>
    <x v="0"/>
    <x v="13"/>
  </r>
  <r>
    <x v="9"/>
    <s v="Apparel supplies"/>
    <x v="38"/>
    <x v="32"/>
    <x v="0"/>
    <x v="13"/>
  </r>
  <r>
    <x v="9"/>
    <s v="Apparel supplies"/>
    <x v="39"/>
    <x v="33"/>
    <x v="0"/>
    <x v="29"/>
  </r>
  <r>
    <x v="9"/>
    <s v="Apparel supplies"/>
    <x v="40"/>
    <x v="34"/>
    <x v="0"/>
    <x v="30"/>
  </r>
  <r>
    <x v="9"/>
    <s v="Apparel supplies"/>
    <x v="41"/>
    <x v="35"/>
    <x v="0"/>
    <x v="31"/>
  </r>
  <r>
    <x v="9"/>
    <s v="Apparel supplies"/>
    <x v="42"/>
    <x v="34"/>
    <x v="9"/>
    <x v="30"/>
  </r>
  <r>
    <x v="9"/>
    <s v="Apparel supplies"/>
    <x v="43"/>
    <x v="36"/>
    <x v="9"/>
    <x v="32"/>
  </r>
  <r>
    <x v="9"/>
    <s v="Apparel supplies"/>
    <x v="44"/>
    <x v="37"/>
    <x v="9"/>
    <x v="33"/>
  </r>
  <r>
    <x v="9"/>
    <s v="Apparel supplies"/>
    <x v="45"/>
    <x v="38"/>
    <x v="10"/>
    <x v="34"/>
  </r>
  <r>
    <x v="10"/>
    <s v="Office Supplies"/>
    <x v="46"/>
    <x v="39"/>
    <x v="2"/>
    <x v="16"/>
  </r>
  <r>
    <x v="11"/>
    <s v="Premiums"/>
    <x v="47"/>
    <x v="40"/>
    <x v="1"/>
    <x v="35"/>
  </r>
  <r>
    <x v="11"/>
    <s v="Premiums"/>
    <x v="48"/>
    <x v="41"/>
    <x v="1"/>
    <x v="7"/>
  </r>
  <r>
    <x v="11"/>
    <s v="Premiums"/>
    <x v="49"/>
    <x v="42"/>
    <x v="1"/>
    <x v="23"/>
  </r>
  <r>
    <x v="12"/>
    <s v="Stipends"/>
    <x v="50"/>
    <x v="43"/>
    <x v="1"/>
    <x v="6"/>
  </r>
  <r>
    <x v="12"/>
    <s v="Stipends"/>
    <x v="51"/>
    <x v="44"/>
    <x v="1"/>
    <x v="1"/>
  </r>
  <r>
    <x v="12"/>
    <s v="Stipends"/>
    <x v="52"/>
    <x v="44"/>
    <x v="1"/>
    <x v="1"/>
  </r>
  <r>
    <x v="12"/>
    <s v="Stipends"/>
    <x v="53"/>
    <x v="44"/>
    <x v="1"/>
    <x v="1"/>
  </r>
  <r>
    <x v="12"/>
    <s v="Stipends"/>
    <x v="54"/>
    <x v="44"/>
    <x v="1"/>
    <x v="1"/>
  </r>
  <r>
    <x v="12"/>
    <s v="Stipends"/>
    <x v="55"/>
    <x v="44"/>
    <x v="1"/>
    <x v="1"/>
  </r>
  <r>
    <x v="12"/>
    <s v="Stipends"/>
    <x v="56"/>
    <x v="44"/>
    <x v="1"/>
    <x v="1"/>
  </r>
  <r>
    <x v="12"/>
    <s v="Stipends"/>
    <x v="57"/>
    <x v="44"/>
    <x v="1"/>
    <x v="1"/>
  </r>
  <r>
    <x v="12"/>
    <s v="Stipends"/>
    <x v="58"/>
    <x v="44"/>
    <x v="1"/>
    <x v="1"/>
  </r>
  <r>
    <x v="12"/>
    <s v="Stipends"/>
    <x v="59"/>
    <x v="44"/>
    <x v="1"/>
    <x v="1"/>
  </r>
  <r>
    <x v="12"/>
    <s v="Stipends"/>
    <x v="60"/>
    <x v="44"/>
    <x v="1"/>
    <x v="1"/>
  </r>
  <r>
    <x v="12"/>
    <s v="Stipends"/>
    <x v="61"/>
    <x v="44"/>
    <x v="1"/>
    <x v="1"/>
  </r>
  <r>
    <x v="13"/>
    <s v="Computer Software"/>
    <x v="62"/>
    <x v="45"/>
    <x v="0"/>
    <x v="11"/>
  </r>
  <r>
    <x v="13"/>
    <s v="Computer Software"/>
    <x v="63"/>
    <x v="46"/>
    <x v="0"/>
    <x v="36"/>
  </r>
  <r>
    <x v="14"/>
    <s v="Computer Software"/>
    <x v="64"/>
    <x v="47"/>
    <x v="0"/>
    <x v="37"/>
  </r>
  <r>
    <x v="6"/>
    <s v="Public Information &amp; Public Relations"/>
    <x v="65"/>
    <x v="48"/>
    <x v="7"/>
    <x v="1"/>
  </r>
  <r>
    <x v="9"/>
    <s v="Apparel supplies"/>
    <x v="66"/>
    <x v="49"/>
    <x v="1"/>
    <x v="3"/>
  </r>
  <r>
    <x v="15"/>
    <s v="miscellaneous Revenue"/>
    <x v="67"/>
    <x v="50"/>
    <x v="11"/>
    <x v="38"/>
  </r>
  <r>
    <x v="15"/>
    <s v="miscellaneous Revenue"/>
    <x v="67"/>
    <x v="51"/>
    <x v="11"/>
    <x v="39"/>
  </r>
  <r>
    <x v="15"/>
    <s v="miscellaneous Revenue"/>
    <x v="68"/>
    <x v="52"/>
    <x v="11"/>
    <x v="40"/>
  </r>
  <r>
    <x v="15"/>
    <s v="miscellaneous Revenue"/>
    <x v="69"/>
    <x v="53"/>
    <x v="11"/>
    <x v="41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  <r>
    <x v="16"/>
    <m/>
    <x v="70"/>
    <x v="39"/>
    <x v="12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62F1FF-0276-1746-AAAB-B371308DCDBC}" name="PivotTable7" cacheId="14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1" firstHeaderRow="1" firstDataRow="1" firstDataCol="1"/>
  <pivotFields count="6">
    <pivotField axis="axisRow" showAll="0">
      <items count="18">
        <item x="15"/>
        <item x="12"/>
        <item x="0"/>
        <item x="1"/>
        <item x="6"/>
        <item x="7"/>
        <item x="2"/>
        <item x="3"/>
        <item x="4"/>
        <item x="5"/>
        <item x="9"/>
        <item x="10"/>
        <item x="8"/>
        <item x="11"/>
        <item x="13"/>
        <item x="14"/>
        <item x="16"/>
        <item t="default"/>
      </items>
    </pivotField>
    <pivotField showAll="0"/>
    <pivotField showAll="0"/>
    <pivotField showAll="0"/>
    <pivotField showAll="0"/>
    <pivotField dataField="1" showAll="0">
      <items count="43">
        <item x="41"/>
        <item x="38"/>
        <item x="39"/>
        <item x="40"/>
        <item x="28"/>
        <item x="2"/>
        <item x="33"/>
        <item x="5"/>
        <item x="20"/>
        <item x="25"/>
        <item x="3"/>
        <item x="21"/>
        <item x="9"/>
        <item x="30"/>
        <item x="23"/>
        <item x="32"/>
        <item x="1"/>
        <item x="22"/>
        <item x="35"/>
        <item x="27"/>
        <item x="7"/>
        <item x="19"/>
        <item x="6"/>
        <item x="4"/>
        <item x="16"/>
        <item x="17"/>
        <item x="13"/>
        <item x="29"/>
        <item x="11"/>
        <item x="34"/>
        <item x="26"/>
        <item x="36"/>
        <item x="0"/>
        <item x="12"/>
        <item x="10"/>
        <item x="24"/>
        <item x="31"/>
        <item x="15"/>
        <item x="14"/>
        <item x="8"/>
        <item x="37"/>
        <item x="18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Amount" fld="5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CBF926-A370-DF44-9AC0-EC2313EC8508}" name="PivotTable10" cacheId="14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:C239" firstHeaderRow="1" firstDataRow="1" firstDataCol="1"/>
  <pivotFields count="6">
    <pivotField axis="axisRow" showAll="0" sumSubtotal="1">
      <items count="18">
        <item x="15"/>
        <item x="12"/>
        <item x="0"/>
        <item x="1"/>
        <item x="6"/>
        <item x="7"/>
        <item x="2"/>
        <item x="3"/>
        <item x="4"/>
        <item x="5"/>
        <item x="9"/>
        <item x="10"/>
        <item x="8"/>
        <item x="11"/>
        <item x="13"/>
        <item x="14"/>
        <item x="16"/>
        <item t="sum"/>
      </items>
    </pivotField>
    <pivotField showAll="0"/>
    <pivotField axis="axisRow" showAll="0" defaultSubtotal="0">
      <items count="71">
        <item x="11"/>
        <item x="48"/>
        <item x="28"/>
        <item x="32"/>
        <item x="5"/>
        <item x="9"/>
        <item x="10"/>
        <item x="45"/>
        <item x="7"/>
        <item x="13"/>
        <item x="16"/>
        <item x="14"/>
        <item x="27"/>
        <item x="2"/>
        <item x="40"/>
        <item x="18"/>
        <item x="47"/>
        <item x="25"/>
        <item x="62"/>
        <item x="63"/>
        <item x="21"/>
        <item x="43"/>
        <item x="49"/>
        <item x="29"/>
        <item x="20"/>
        <item x="15"/>
        <item x="33"/>
        <item x="64"/>
        <item x="17"/>
        <item x="34"/>
        <item x="4"/>
        <item x="46"/>
        <item x="44"/>
        <item x="30"/>
        <item x="42"/>
        <item x="19"/>
        <item x="36"/>
        <item x="35"/>
        <item x="65"/>
        <item x="50"/>
        <item x="51"/>
        <item x="3"/>
        <item x="31"/>
        <item x="37"/>
        <item x="0"/>
        <item x="39"/>
        <item x="22"/>
        <item x="23"/>
        <item x="24"/>
        <item x="61"/>
        <item x="8"/>
        <item x="41"/>
        <item x="69"/>
        <item x="1"/>
        <item x="38"/>
        <item x="68"/>
        <item x="67"/>
        <item x="66"/>
        <item x="6"/>
        <item x="26"/>
        <item x="12"/>
        <item x="54"/>
        <item x="58"/>
        <item x="55"/>
        <item x="53"/>
        <item x="60"/>
        <item x="56"/>
        <item x="59"/>
        <item x="52"/>
        <item x="57"/>
        <item x="70"/>
      </items>
    </pivotField>
    <pivotField axis="axisRow" showAll="0" defaultSubtotal="0">
      <items count="54">
        <item x="53"/>
        <item x="52"/>
        <item x="1"/>
        <item x="0"/>
        <item x="49"/>
        <item x="37"/>
        <item x="31"/>
        <item x="35"/>
        <item x="16"/>
        <item x="34"/>
        <item x="25"/>
        <item x="2"/>
        <item x="17"/>
        <item x="36"/>
        <item x="22"/>
        <item x="3"/>
        <item x="18"/>
        <item x="14"/>
        <item x="23"/>
        <item x="24"/>
        <item x="38"/>
        <item x="33"/>
        <item x="15"/>
        <item x="19"/>
        <item x="32"/>
        <item x="20"/>
        <item x="21"/>
        <item x="4"/>
        <item x="5"/>
        <item x="7"/>
        <item x="13"/>
        <item x="50"/>
        <item x="41"/>
        <item x="42"/>
        <item x="8"/>
        <item x="11"/>
        <item x="30"/>
        <item x="48"/>
        <item x="40"/>
        <item x="46"/>
        <item x="45"/>
        <item x="10"/>
        <item x="12"/>
        <item x="44"/>
        <item x="43"/>
        <item x="51"/>
        <item x="28"/>
        <item x="29"/>
        <item x="26"/>
        <item x="27"/>
        <item x="6"/>
        <item x="9"/>
        <item x="47"/>
        <item x="39"/>
      </items>
    </pivotField>
    <pivotField axis="axisRow" showAll="0" defaultSubtotal="0">
      <items count="13">
        <item x="10"/>
        <item x="5"/>
        <item x="8"/>
        <item x="2"/>
        <item x="4"/>
        <item x="9"/>
        <item x="3"/>
        <item x="7"/>
        <item x="1"/>
        <item x="11"/>
        <item x="0"/>
        <item x="6"/>
        <item x="12"/>
      </items>
    </pivotField>
    <pivotField dataField="1" showAll="0">
      <items count="43">
        <item x="41"/>
        <item x="38"/>
        <item x="39"/>
        <item x="40"/>
        <item x="28"/>
        <item x="2"/>
        <item x="33"/>
        <item x="5"/>
        <item x="20"/>
        <item x="25"/>
        <item x="3"/>
        <item x="21"/>
        <item x="9"/>
        <item x="30"/>
        <item x="23"/>
        <item x="32"/>
        <item x="1"/>
        <item x="22"/>
        <item x="35"/>
        <item x="27"/>
        <item x="7"/>
        <item x="19"/>
        <item x="6"/>
        <item x="4"/>
        <item x="16"/>
        <item x="17"/>
        <item x="13"/>
        <item x="29"/>
        <item x="11"/>
        <item x="34"/>
        <item x="26"/>
        <item x="36"/>
        <item x="0"/>
        <item x="12"/>
        <item x="10"/>
        <item x="24"/>
        <item x="31"/>
        <item x="15"/>
        <item x="14"/>
        <item x="8"/>
        <item x="37"/>
        <item x="18"/>
        <item t="default"/>
      </items>
    </pivotField>
  </pivotFields>
  <rowFields count="4">
    <field x="0"/>
    <field x="2"/>
    <field x="3"/>
    <field x="4"/>
  </rowFields>
  <rowItems count="236">
    <i>
      <x/>
    </i>
    <i r="1">
      <x v="52"/>
    </i>
    <i r="2">
      <x/>
    </i>
    <i r="3">
      <x v="9"/>
    </i>
    <i r="1">
      <x v="55"/>
    </i>
    <i r="2">
      <x v="1"/>
    </i>
    <i r="3">
      <x v="9"/>
    </i>
    <i r="1">
      <x v="56"/>
    </i>
    <i r="2">
      <x v="31"/>
    </i>
    <i r="3">
      <x v="9"/>
    </i>
    <i r="2">
      <x v="45"/>
    </i>
    <i r="3">
      <x v="9"/>
    </i>
    <i>
      <x v="1"/>
    </i>
    <i r="1">
      <x v="39"/>
    </i>
    <i r="2">
      <x v="44"/>
    </i>
    <i r="3">
      <x v="8"/>
    </i>
    <i r="1">
      <x v="40"/>
    </i>
    <i r="2">
      <x v="43"/>
    </i>
    <i r="3">
      <x v="8"/>
    </i>
    <i r="1">
      <x v="49"/>
    </i>
    <i r="2">
      <x v="43"/>
    </i>
    <i r="3">
      <x v="8"/>
    </i>
    <i r="1">
      <x v="61"/>
    </i>
    <i r="2">
      <x v="43"/>
    </i>
    <i r="3">
      <x v="8"/>
    </i>
    <i r="1">
      <x v="62"/>
    </i>
    <i r="2">
      <x v="43"/>
    </i>
    <i r="3">
      <x v="8"/>
    </i>
    <i r="1">
      <x v="63"/>
    </i>
    <i r="2">
      <x v="43"/>
    </i>
    <i r="3">
      <x v="8"/>
    </i>
    <i r="1">
      <x v="64"/>
    </i>
    <i r="2">
      <x v="43"/>
    </i>
    <i r="3">
      <x v="8"/>
    </i>
    <i r="1">
      <x v="65"/>
    </i>
    <i r="2">
      <x v="43"/>
    </i>
    <i r="3">
      <x v="8"/>
    </i>
    <i r="1">
      <x v="66"/>
    </i>
    <i r="2">
      <x v="43"/>
    </i>
    <i r="3">
      <x v="8"/>
    </i>
    <i r="1">
      <x v="67"/>
    </i>
    <i r="2">
      <x v="43"/>
    </i>
    <i r="3">
      <x v="8"/>
    </i>
    <i r="1">
      <x v="68"/>
    </i>
    <i r="2">
      <x v="43"/>
    </i>
    <i r="3">
      <x v="8"/>
    </i>
    <i r="1">
      <x v="69"/>
    </i>
    <i r="2">
      <x v="43"/>
    </i>
    <i r="3">
      <x v="8"/>
    </i>
    <i>
      <x v="2"/>
    </i>
    <i r="1">
      <x v="13"/>
    </i>
    <i r="2">
      <x v="11"/>
    </i>
    <i r="3">
      <x v="8"/>
    </i>
    <i r="1">
      <x v="41"/>
    </i>
    <i r="2">
      <x v="15"/>
    </i>
    <i r="3">
      <x v="3"/>
    </i>
    <i r="1">
      <x v="44"/>
    </i>
    <i r="2">
      <x v="3"/>
    </i>
    <i r="3">
      <x v="10"/>
    </i>
    <i r="1">
      <x v="53"/>
    </i>
    <i r="2">
      <x v="2"/>
    </i>
    <i r="3">
      <x v="10"/>
    </i>
    <i>
      <x v="3"/>
    </i>
    <i r="1">
      <x v="4"/>
    </i>
    <i r="2">
      <x v="28"/>
    </i>
    <i r="3">
      <x v="4"/>
    </i>
    <i r="1">
      <x v="30"/>
    </i>
    <i r="2">
      <x v="27"/>
    </i>
    <i r="3">
      <x v="6"/>
    </i>
    <i>
      <x v="4"/>
    </i>
    <i r="1">
      <x v="9"/>
    </i>
    <i r="2">
      <x v="30"/>
    </i>
    <i r="3">
      <x v="1"/>
    </i>
    <i r="1">
      <x v="10"/>
    </i>
    <i r="2">
      <x v="30"/>
    </i>
    <i r="3">
      <x v="1"/>
    </i>
    <i r="1">
      <x v="11"/>
    </i>
    <i r="2">
      <x v="30"/>
    </i>
    <i r="3">
      <x v="1"/>
    </i>
    <i r="1">
      <x v="25"/>
    </i>
    <i r="2">
      <x v="30"/>
    </i>
    <i r="3">
      <x v="1"/>
    </i>
    <i r="1">
      <x v="37"/>
    </i>
    <i r="2">
      <x v="36"/>
    </i>
    <i r="3">
      <x v="1"/>
    </i>
    <i r="1">
      <x v="38"/>
    </i>
    <i r="2">
      <x v="37"/>
    </i>
    <i r="3">
      <x v="7"/>
    </i>
    <i>
      <x v="5"/>
    </i>
    <i r="1">
      <x v="2"/>
    </i>
    <i r="2">
      <x v="18"/>
    </i>
    <i r="3">
      <x v="1"/>
    </i>
    <i r="1">
      <x v="12"/>
    </i>
    <i r="2">
      <x v="14"/>
    </i>
    <i r="3">
      <x v="1"/>
    </i>
    <i r="1">
      <x v="15"/>
    </i>
    <i r="2">
      <x v="22"/>
    </i>
    <i r="3">
      <x v="8"/>
    </i>
    <i r="1">
      <x v="17"/>
    </i>
    <i r="2">
      <x v="26"/>
    </i>
    <i r="3">
      <x v="1"/>
    </i>
    <i r="1">
      <x v="20"/>
    </i>
    <i r="2">
      <x v="16"/>
    </i>
    <i r="3">
      <x v="11"/>
    </i>
    <i r="1">
      <x v="23"/>
    </i>
    <i r="2">
      <x v="19"/>
    </i>
    <i r="3">
      <x v="1"/>
    </i>
    <i r="1">
      <x v="24"/>
    </i>
    <i r="2">
      <x v="12"/>
    </i>
    <i r="3">
      <x v="11"/>
    </i>
    <i r="1">
      <x v="28"/>
    </i>
    <i r="2">
      <x v="17"/>
    </i>
    <i r="3">
      <x v="4"/>
    </i>
    <i r="1">
      <x v="33"/>
    </i>
    <i r="2">
      <x v="10"/>
    </i>
    <i r="3">
      <x v="1"/>
    </i>
    <i r="1">
      <x v="35"/>
    </i>
    <i r="2">
      <x v="8"/>
    </i>
    <i r="3">
      <x v="11"/>
    </i>
    <i r="1">
      <x v="46"/>
    </i>
    <i r="2">
      <x v="23"/>
    </i>
    <i r="3">
      <x v="11"/>
    </i>
    <i r="1">
      <x v="47"/>
    </i>
    <i r="2">
      <x v="23"/>
    </i>
    <i r="3">
      <x v="11"/>
    </i>
    <i r="1">
      <x v="48"/>
    </i>
    <i r="2">
      <x v="25"/>
    </i>
    <i r="3">
      <x v="10"/>
    </i>
    <i r="1">
      <x v="59"/>
    </i>
    <i r="2">
      <x v="14"/>
    </i>
    <i r="3">
      <x v="1"/>
    </i>
    <i>
      <x v="6"/>
    </i>
    <i r="1">
      <x v="58"/>
    </i>
    <i r="2">
      <x v="50"/>
    </i>
    <i r="3">
      <x v="4"/>
    </i>
    <i>
      <x v="7"/>
    </i>
    <i r="1">
      <x/>
    </i>
    <i r="2">
      <x v="51"/>
    </i>
    <i r="3">
      <x v="1"/>
    </i>
    <i r="1">
      <x v="5"/>
    </i>
    <i r="2">
      <x v="51"/>
    </i>
    <i r="3">
      <x v="4"/>
    </i>
    <i r="1">
      <x v="8"/>
    </i>
    <i r="2">
      <x v="29"/>
    </i>
    <i r="3">
      <x v="1"/>
    </i>
    <i>
      <x v="8"/>
    </i>
    <i r="1">
      <x v="5"/>
    </i>
    <i r="2">
      <x v="41"/>
    </i>
    <i r="3">
      <x v="4"/>
    </i>
    <i r="1">
      <x v="50"/>
    </i>
    <i r="2">
      <x v="34"/>
    </i>
    <i r="3">
      <x v="10"/>
    </i>
    <i r="1">
      <x v="60"/>
    </i>
    <i r="2">
      <x v="42"/>
    </i>
    <i r="3">
      <x v="4"/>
    </i>
    <i>
      <x v="9"/>
    </i>
    <i r="1">
      <x v="6"/>
    </i>
    <i r="2">
      <x v="35"/>
    </i>
    <i r="3">
      <x v="4"/>
    </i>
    <i>
      <x v="10"/>
    </i>
    <i r="1">
      <x v="7"/>
    </i>
    <i r="2">
      <x v="20"/>
    </i>
    <i r="3">
      <x/>
    </i>
    <i r="1">
      <x v="14"/>
    </i>
    <i r="2">
      <x v="9"/>
    </i>
    <i r="3">
      <x v="10"/>
    </i>
    <i r="1">
      <x v="21"/>
    </i>
    <i r="2">
      <x v="13"/>
    </i>
    <i r="3">
      <x v="5"/>
    </i>
    <i r="1">
      <x v="32"/>
    </i>
    <i r="2">
      <x v="5"/>
    </i>
    <i r="3">
      <x v="5"/>
    </i>
    <i r="1">
      <x v="34"/>
    </i>
    <i r="2">
      <x v="9"/>
    </i>
    <i r="3">
      <x v="5"/>
    </i>
    <i r="1">
      <x v="36"/>
    </i>
    <i r="2">
      <x v="6"/>
    </i>
    <i r="3">
      <x v="10"/>
    </i>
    <i r="1">
      <x v="43"/>
    </i>
    <i r="2">
      <x v="24"/>
    </i>
    <i r="3">
      <x v="10"/>
    </i>
    <i r="1">
      <x v="45"/>
    </i>
    <i r="2">
      <x v="21"/>
    </i>
    <i r="3">
      <x v="10"/>
    </i>
    <i r="1">
      <x v="51"/>
    </i>
    <i r="2">
      <x v="7"/>
    </i>
    <i r="3">
      <x v="10"/>
    </i>
    <i r="1">
      <x v="54"/>
    </i>
    <i r="2">
      <x v="24"/>
    </i>
    <i r="3">
      <x v="10"/>
    </i>
    <i r="1">
      <x v="57"/>
    </i>
    <i r="2">
      <x v="4"/>
    </i>
    <i r="3">
      <x v="8"/>
    </i>
    <i>
      <x v="11"/>
    </i>
    <i r="1">
      <x v="31"/>
    </i>
    <i r="2">
      <x v="53"/>
    </i>
    <i r="3">
      <x v="3"/>
    </i>
    <i>
      <x v="12"/>
    </i>
    <i r="1">
      <x v="3"/>
    </i>
    <i r="2">
      <x v="49"/>
    </i>
    <i r="3">
      <x v="2"/>
    </i>
    <i r="1">
      <x v="26"/>
    </i>
    <i r="2">
      <x v="46"/>
    </i>
    <i r="3">
      <x v="7"/>
    </i>
    <i r="1">
      <x v="29"/>
    </i>
    <i r="2">
      <x v="47"/>
    </i>
    <i r="3">
      <x v="2"/>
    </i>
    <i r="1">
      <x v="42"/>
    </i>
    <i r="2">
      <x v="48"/>
    </i>
    <i r="3">
      <x v="7"/>
    </i>
    <i>
      <x v="13"/>
    </i>
    <i r="1">
      <x v="1"/>
    </i>
    <i r="2">
      <x v="32"/>
    </i>
    <i r="3">
      <x v="8"/>
    </i>
    <i r="1">
      <x v="16"/>
    </i>
    <i r="2">
      <x v="38"/>
    </i>
    <i r="3">
      <x v="8"/>
    </i>
    <i r="1">
      <x v="22"/>
    </i>
    <i r="2">
      <x v="33"/>
    </i>
    <i r="3">
      <x v="8"/>
    </i>
    <i>
      <x v="14"/>
    </i>
    <i r="1">
      <x v="18"/>
    </i>
    <i r="2">
      <x v="40"/>
    </i>
    <i r="3">
      <x v="10"/>
    </i>
    <i r="1">
      <x v="19"/>
    </i>
    <i r="2">
      <x v="39"/>
    </i>
    <i r="3">
      <x v="10"/>
    </i>
    <i>
      <x v="15"/>
    </i>
    <i r="1">
      <x v="27"/>
    </i>
    <i r="2">
      <x v="52"/>
    </i>
    <i r="3">
      <x v="10"/>
    </i>
    <i>
      <x v="16"/>
    </i>
    <i r="1">
      <x v="70"/>
    </i>
    <i r="2">
      <x v="53"/>
    </i>
    <i r="3">
      <x v="12"/>
    </i>
    <i t="grand">
      <x/>
    </i>
  </rowItems>
  <colItems count="1">
    <i/>
  </colItems>
  <dataFields count="1">
    <dataField name="Sum of Amount" fld="5" baseField="0" baseItem="0" numFmtId="166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"/>
  <sheetViews>
    <sheetView workbookViewId="0">
      <selection activeCell="D26" sqref="D26"/>
    </sheetView>
  </sheetViews>
  <sheetFormatPr baseColWidth="10" defaultRowHeight="16" x14ac:dyDescent="0.2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 x14ac:dyDescent="0.2">
      <c r="A1" s="1" t="s">
        <v>1</v>
      </c>
      <c r="B1" s="1" t="s">
        <v>2</v>
      </c>
      <c r="C1" s="1" t="s">
        <v>3</v>
      </c>
    </row>
    <row r="2" spans="1:3" s="2" customFormat="1" x14ac:dyDescent="0.2">
      <c r="A2" s="2">
        <v>10600</v>
      </c>
      <c r="B2" s="2" t="s">
        <v>54</v>
      </c>
      <c r="C2" s="2" t="s">
        <v>55</v>
      </c>
    </row>
    <row r="3" spans="1:3" s="1" customFormat="1" x14ac:dyDescent="0.2">
      <c r="A3" s="2">
        <v>11570</v>
      </c>
      <c r="B3" s="2" t="s">
        <v>46</v>
      </c>
      <c r="C3" s="10" t="s">
        <v>51</v>
      </c>
    </row>
    <row r="4" spans="1:3" s="1" customFormat="1" x14ac:dyDescent="0.2">
      <c r="A4" s="2">
        <v>11710</v>
      </c>
      <c r="B4" s="2" t="s">
        <v>52</v>
      </c>
      <c r="C4" s="2" t="s">
        <v>53</v>
      </c>
    </row>
    <row r="5" spans="1:3" s="2" customFormat="1" x14ac:dyDescent="0.2">
      <c r="A5" s="2">
        <v>119900</v>
      </c>
      <c r="B5" s="2" t="s">
        <v>42</v>
      </c>
      <c r="C5" s="2" t="s">
        <v>43</v>
      </c>
    </row>
    <row r="6" spans="1:3" x14ac:dyDescent="0.2">
      <c r="A6">
        <v>121200</v>
      </c>
      <c r="B6" t="s">
        <v>0</v>
      </c>
      <c r="C6" s="11" t="s">
        <v>50</v>
      </c>
    </row>
    <row r="7" spans="1:3" x14ac:dyDescent="0.2">
      <c r="A7">
        <v>121400</v>
      </c>
      <c r="B7" t="s">
        <v>4</v>
      </c>
      <c r="C7" t="s">
        <v>5</v>
      </c>
    </row>
    <row r="8" spans="1:3" x14ac:dyDescent="0.2">
      <c r="A8">
        <v>121500</v>
      </c>
      <c r="B8" t="s">
        <v>6</v>
      </c>
      <c r="C8" t="s">
        <v>7</v>
      </c>
    </row>
    <row r="9" spans="1:3" x14ac:dyDescent="0.2">
      <c r="A9">
        <v>121800</v>
      </c>
      <c r="B9" t="s">
        <v>8</v>
      </c>
      <c r="C9" t="s">
        <v>9</v>
      </c>
    </row>
    <row r="10" spans="1:3" x14ac:dyDescent="0.2">
      <c r="A10">
        <v>121900</v>
      </c>
      <c r="B10" t="s">
        <v>10</v>
      </c>
      <c r="C10" t="s">
        <v>11</v>
      </c>
    </row>
    <row r="11" spans="1:3" x14ac:dyDescent="0.2">
      <c r="A11">
        <v>122100</v>
      </c>
      <c r="B11" t="s">
        <v>12</v>
      </c>
      <c r="C11" t="s">
        <v>13</v>
      </c>
    </row>
    <row r="12" spans="1:3" x14ac:dyDescent="0.2">
      <c r="A12">
        <v>122200</v>
      </c>
      <c r="B12" t="s">
        <v>14</v>
      </c>
      <c r="C12" t="s">
        <v>15</v>
      </c>
    </row>
    <row r="13" spans="1:3" x14ac:dyDescent="0.2">
      <c r="A13">
        <v>124600</v>
      </c>
      <c r="B13" t="s">
        <v>26</v>
      </c>
      <c r="C13" t="s">
        <v>29</v>
      </c>
    </row>
    <row r="14" spans="1:3" x14ac:dyDescent="0.2">
      <c r="A14">
        <v>126140</v>
      </c>
      <c r="B14" t="s">
        <v>56</v>
      </c>
      <c r="C14" t="s">
        <v>57</v>
      </c>
    </row>
    <row r="15" spans="1:3" x14ac:dyDescent="0.2">
      <c r="A15">
        <v>126400</v>
      </c>
      <c r="B15" t="s">
        <v>25</v>
      </c>
      <c r="C15" s="11" t="s">
        <v>111</v>
      </c>
    </row>
    <row r="16" spans="1:3" x14ac:dyDescent="0.2">
      <c r="A16">
        <v>127400</v>
      </c>
      <c r="B16" t="s">
        <v>65</v>
      </c>
      <c r="C16" t="s">
        <v>63</v>
      </c>
    </row>
    <row r="17" spans="1:3" x14ac:dyDescent="0.2">
      <c r="A17">
        <v>127500</v>
      </c>
      <c r="B17" t="s">
        <v>66</v>
      </c>
      <c r="C17" t="s">
        <v>64</v>
      </c>
    </row>
    <row r="18" spans="1:3" x14ac:dyDescent="0.2">
      <c r="A18">
        <v>128200</v>
      </c>
      <c r="B18" t="s">
        <v>16</v>
      </c>
      <c r="C18" t="s">
        <v>17</v>
      </c>
    </row>
    <row r="19" spans="1:3" x14ac:dyDescent="0.2">
      <c r="A19">
        <v>128300</v>
      </c>
      <c r="B19" t="s">
        <v>18</v>
      </c>
      <c r="C19" t="s">
        <v>20</v>
      </c>
    </row>
    <row r="20" spans="1:3" x14ac:dyDescent="0.2">
      <c r="A20">
        <v>128400</v>
      </c>
      <c r="B20" t="s">
        <v>185</v>
      </c>
      <c r="C20" t="s">
        <v>19</v>
      </c>
    </row>
    <row r="21" spans="1:3" x14ac:dyDescent="0.2">
      <c r="A21">
        <v>128500</v>
      </c>
      <c r="B21" t="s">
        <v>21</v>
      </c>
      <c r="C21" t="s">
        <v>22</v>
      </c>
    </row>
    <row r="22" spans="1:3" x14ac:dyDescent="0.2">
      <c r="A22">
        <v>128800</v>
      </c>
      <c r="B22" t="s">
        <v>23</v>
      </c>
      <c r="C22" t="s">
        <v>24</v>
      </c>
    </row>
    <row r="23" spans="1:3" x14ac:dyDescent="0.2">
      <c r="A23">
        <v>131100</v>
      </c>
      <c r="B23" t="s">
        <v>27</v>
      </c>
      <c r="C23" t="s">
        <v>28</v>
      </c>
    </row>
    <row r="24" spans="1:3" x14ac:dyDescent="0.2">
      <c r="A24">
        <v>131200</v>
      </c>
      <c r="B24" t="s">
        <v>30</v>
      </c>
      <c r="C24" s="10" t="s">
        <v>31</v>
      </c>
    </row>
    <row r="25" spans="1:3" x14ac:dyDescent="0.2">
      <c r="A25">
        <v>131300</v>
      </c>
      <c r="B25" t="s">
        <v>32</v>
      </c>
      <c r="C25" t="s">
        <v>33</v>
      </c>
    </row>
    <row r="26" spans="1:3" x14ac:dyDescent="0.2">
      <c r="A26">
        <v>137400</v>
      </c>
      <c r="B26" t="s">
        <v>202</v>
      </c>
    </row>
    <row r="27" spans="1:3" x14ac:dyDescent="0.2">
      <c r="A27">
        <v>137700</v>
      </c>
      <c r="B27" t="s">
        <v>34</v>
      </c>
      <c r="C27" t="s">
        <v>35</v>
      </c>
    </row>
    <row r="28" spans="1:3" x14ac:dyDescent="0.2">
      <c r="A28">
        <v>136200</v>
      </c>
      <c r="B28" t="s">
        <v>36</v>
      </c>
      <c r="C28" t="s">
        <v>37</v>
      </c>
    </row>
    <row r="29" spans="1:3" x14ac:dyDescent="0.2">
      <c r="A29">
        <v>136400</v>
      </c>
      <c r="B29" t="s">
        <v>58</v>
      </c>
      <c r="C29" t="s">
        <v>59</v>
      </c>
    </row>
    <row r="30" spans="1:3" x14ac:dyDescent="0.2">
      <c r="A30">
        <v>137800</v>
      </c>
      <c r="B30" t="s">
        <v>38</v>
      </c>
      <c r="C30" t="s">
        <v>39</v>
      </c>
    </row>
    <row r="31" spans="1:3" x14ac:dyDescent="0.2">
      <c r="A31">
        <v>137810</v>
      </c>
      <c r="B31" t="s">
        <v>40</v>
      </c>
      <c r="C31" s="11" t="s">
        <v>48</v>
      </c>
    </row>
    <row r="32" spans="1:3" x14ac:dyDescent="0.2">
      <c r="A32">
        <v>141300</v>
      </c>
      <c r="B32" t="s">
        <v>41</v>
      </c>
      <c r="C32" s="11" t="s">
        <v>49</v>
      </c>
    </row>
    <row r="33" spans="1:3" x14ac:dyDescent="0.2">
      <c r="A33">
        <v>153400</v>
      </c>
      <c r="B33" t="s">
        <v>44</v>
      </c>
      <c r="C33" t="s">
        <v>62</v>
      </c>
    </row>
    <row r="34" spans="1:3" x14ac:dyDescent="0.2">
      <c r="A34">
        <v>153500</v>
      </c>
      <c r="B34" t="s">
        <v>45</v>
      </c>
      <c r="C34" s="11" t="s">
        <v>47</v>
      </c>
    </row>
    <row r="35" spans="1:3" x14ac:dyDescent="0.2">
      <c r="A35">
        <v>221800</v>
      </c>
      <c r="B35" t="s">
        <v>60</v>
      </c>
      <c r="C35" t="s">
        <v>61</v>
      </c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A275-7726-4249-AC6D-FDE3F8A7A6B8}">
  <dimension ref="A3:B21"/>
  <sheetViews>
    <sheetView workbookViewId="0">
      <selection activeCell="A3" sqref="A3"/>
    </sheetView>
  </sheetViews>
  <sheetFormatPr baseColWidth="10" defaultRowHeight="16" x14ac:dyDescent="0.2"/>
  <cols>
    <col min="1" max="1" width="13" bestFit="1" customWidth="1"/>
    <col min="2" max="2" width="14" bestFit="1" customWidth="1"/>
  </cols>
  <sheetData>
    <row r="3" spans="1:2" x14ac:dyDescent="0.2">
      <c r="A3" s="5" t="s">
        <v>109</v>
      </c>
      <c r="B3" t="s">
        <v>110</v>
      </c>
    </row>
    <row r="4" spans="1:2" x14ac:dyDescent="0.2">
      <c r="A4" s="6">
        <v>11570</v>
      </c>
      <c r="B4" s="22">
        <v>-106950</v>
      </c>
    </row>
    <row r="5" spans="1:2" x14ac:dyDescent="0.2">
      <c r="A5" s="6">
        <v>119900</v>
      </c>
      <c r="B5" s="22">
        <v>5200</v>
      </c>
    </row>
    <row r="6" spans="1:2" x14ac:dyDescent="0.2">
      <c r="A6" s="6">
        <v>121500</v>
      </c>
      <c r="B6" s="22">
        <v>4050</v>
      </c>
    </row>
    <row r="7" spans="1:2" x14ac:dyDescent="0.2">
      <c r="A7" s="6">
        <v>122100</v>
      </c>
      <c r="B7" s="22">
        <v>1045</v>
      </c>
    </row>
    <row r="8" spans="1:2" x14ac:dyDescent="0.2">
      <c r="A8" s="6">
        <v>124600</v>
      </c>
      <c r="B8" s="22">
        <v>17450</v>
      </c>
    </row>
    <row r="9" spans="1:2" x14ac:dyDescent="0.2">
      <c r="A9" s="6">
        <v>126400</v>
      </c>
      <c r="B9" s="22">
        <v>11440</v>
      </c>
    </row>
    <row r="10" spans="1:2" x14ac:dyDescent="0.2">
      <c r="A10" s="6">
        <v>128300</v>
      </c>
      <c r="B10" s="22">
        <v>800</v>
      </c>
    </row>
    <row r="11" spans="1:2" x14ac:dyDescent="0.2">
      <c r="A11" s="6">
        <v>128400</v>
      </c>
      <c r="B11" s="22">
        <v>4370</v>
      </c>
    </row>
    <row r="12" spans="1:2" x14ac:dyDescent="0.2">
      <c r="A12" s="6">
        <v>128500</v>
      </c>
      <c r="B12" s="22">
        <v>17800</v>
      </c>
    </row>
    <row r="13" spans="1:2" x14ac:dyDescent="0.2">
      <c r="A13" s="6">
        <v>128800</v>
      </c>
      <c r="B13" s="22">
        <v>1300</v>
      </c>
    </row>
    <row r="14" spans="1:2" x14ac:dyDescent="0.2">
      <c r="A14" s="6">
        <v>131100</v>
      </c>
      <c r="B14" s="22">
        <v>12050</v>
      </c>
    </row>
    <row r="15" spans="1:2" x14ac:dyDescent="0.2">
      <c r="A15" s="6">
        <v>131200</v>
      </c>
      <c r="B15" s="22">
        <v>1000</v>
      </c>
    </row>
    <row r="16" spans="1:2" x14ac:dyDescent="0.2">
      <c r="A16" s="6">
        <v>137810</v>
      </c>
      <c r="B16" s="22">
        <v>3395</v>
      </c>
    </row>
    <row r="17" spans="1:2" x14ac:dyDescent="0.2">
      <c r="A17" s="6">
        <v>141300</v>
      </c>
      <c r="B17" s="22">
        <v>1350</v>
      </c>
    </row>
    <row r="18" spans="1:2" x14ac:dyDescent="0.2">
      <c r="A18" s="6">
        <v>221800</v>
      </c>
      <c r="B18" s="22">
        <v>3700</v>
      </c>
    </row>
    <row r="19" spans="1:2" x14ac:dyDescent="0.2">
      <c r="A19" s="6">
        <v>221801</v>
      </c>
      <c r="B19" s="22">
        <v>22000</v>
      </c>
    </row>
    <row r="20" spans="1:2" x14ac:dyDescent="0.2">
      <c r="A20" s="6" t="s">
        <v>107</v>
      </c>
      <c r="B20" s="22"/>
    </row>
    <row r="21" spans="1:2" x14ac:dyDescent="0.2">
      <c r="A21" s="6" t="s">
        <v>108</v>
      </c>
      <c r="B21" s="2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1C0D-FB7F-0C41-B148-0EEE70BF2126}">
  <dimension ref="B1:C239"/>
  <sheetViews>
    <sheetView tabSelected="1" topLeftCell="A197" zoomScale="130" zoomScaleNormal="130" workbookViewId="0">
      <selection activeCell="B2" sqref="B2"/>
    </sheetView>
  </sheetViews>
  <sheetFormatPr baseColWidth="10" defaultRowHeight="16" x14ac:dyDescent="0.2"/>
  <cols>
    <col min="2" max="2" width="59.83203125" customWidth="1"/>
    <col min="3" max="3" width="14" bestFit="1" customWidth="1"/>
  </cols>
  <sheetData>
    <row r="1" spans="2:3" x14ac:dyDescent="0.2">
      <c r="B1" t="s">
        <v>207</v>
      </c>
    </row>
    <row r="3" spans="2:3" x14ac:dyDescent="0.2">
      <c r="B3" s="5" t="s">
        <v>109</v>
      </c>
      <c r="C3" t="s">
        <v>110</v>
      </c>
    </row>
    <row r="4" spans="2:3" x14ac:dyDescent="0.2">
      <c r="B4" s="6">
        <v>11570</v>
      </c>
      <c r="C4" s="16">
        <v>-106950</v>
      </c>
    </row>
    <row r="5" spans="2:3" x14ac:dyDescent="0.2">
      <c r="B5" s="7" t="s">
        <v>106</v>
      </c>
      <c r="C5" s="16"/>
    </row>
    <row r="6" spans="2:3" x14ac:dyDescent="0.2">
      <c r="B6" s="8" t="s">
        <v>241</v>
      </c>
      <c r="C6" s="16"/>
    </row>
    <row r="7" spans="2:3" x14ac:dyDescent="0.2">
      <c r="B7" s="9" t="s">
        <v>131</v>
      </c>
      <c r="C7" s="16">
        <v>-66000</v>
      </c>
    </row>
    <row r="8" spans="2:3" x14ac:dyDescent="0.2">
      <c r="B8" s="7" t="s">
        <v>135</v>
      </c>
      <c r="C8" s="16"/>
    </row>
    <row r="9" spans="2:3" x14ac:dyDescent="0.2">
      <c r="B9" s="8" t="s">
        <v>225</v>
      </c>
      <c r="C9" s="16"/>
    </row>
    <row r="10" spans="2:3" x14ac:dyDescent="0.2">
      <c r="B10" s="9" t="s">
        <v>131</v>
      </c>
      <c r="C10" s="16">
        <v>-182</v>
      </c>
    </row>
    <row r="11" spans="2:3" x14ac:dyDescent="0.2">
      <c r="B11" s="7" t="s">
        <v>103</v>
      </c>
      <c r="C11" s="16"/>
    </row>
    <row r="12" spans="2:3" x14ac:dyDescent="0.2">
      <c r="B12" s="8" t="s">
        <v>231</v>
      </c>
      <c r="C12" s="16"/>
    </row>
    <row r="13" spans="2:3" x14ac:dyDescent="0.2">
      <c r="B13" s="9" t="s">
        <v>131</v>
      </c>
      <c r="C13" s="16">
        <v>-20930</v>
      </c>
    </row>
    <row r="14" spans="2:3" x14ac:dyDescent="0.2">
      <c r="B14" s="8" t="s">
        <v>232</v>
      </c>
      <c r="C14" s="16"/>
    </row>
    <row r="15" spans="2:3" x14ac:dyDescent="0.2">
      <c r="B15" s="9" t="s">
        <v>131</v>
      </c>
      <c r="C15" s="16">
        <v>-19838</v>
      </c>
    </row>
    <row r="16" spans="2:3" x14ac:dyDescent="0.2">
      <c r="B16" s="6">
        <v>119900</v>
      </c>
      <c r="C16" s="16">
        <v>5200</v>
      </c>
    </row>
    <row r="17" spans="2:3" x14ac:dyDescent="0.2">
      <c r="B17" s="7" t="s">
        <v>235</v>
      </c>
      <c r="C17" s="16"/>
    </row>
    <row r="18" spans="2:3" x14ac:dyDescent="0.2">
      <c r="B18" s="8" t="s">
        <v>158</v>
      </c>
      <c r="C18" s="16"/>
    </row>
    <row r="19" spans="2:3" x14ac:dyDescent="0.2">
      <c r="B19" s="9" t="s">
        <v>115</v>
      </c>
      <c r="C19" s="16">
        <v>800</v>
      </c>
    </row>
    <row r="20" spans="2:3" x14ac:dyDescent="0.2">
      <c r="B20" s="7" t="s">
        <v>90</v>
      </c>
      <c r="C20" s="16"/>
    </row>
    <row r="21" spans="2:3" x14ac:dyDescent="0.2">
      <c r="B21" s="8" t="s">
        <v>91</v>
      </c>
      <c r="C21" s="16"/>
    </row>
    <row r="22" spans="2:3" x14ac:dyDescent="0.2">
      <c r="B22" s="9" t="s">
        <v>115</v>
      </c>
      <c r="C22" s="16">
        <v>400</v>
      </c>
    </row>
    <row r="23" spans="2:3" x14ac:dyDescent="0.2">
      <c r="B23" s="7" t="s">
        <v>100</v>
      </c>
      <c r="C23" s="16"/>
    </row>
    <row r="24" spans="2:3" x14ac:dyDescent="0.2">
      <c r="B24" s="8" t="s">
        <v>91</v>
      </c>
      <c r="C24" s="16"/>
    </row>
    <row r="25" spans="2:3" x14ac:dyDescent="0.2">
      <c r="B25" s="9" t="s">
        <v>115</v>
      </c>
      <c r="C25" s="16">
        <v>400</v>
      </c>
    </row>
    <row r="26" spans="2:3" x14ac:dyDescent="0.2">
      <c r="B26" s="7" t="s">
        <v>93</v>
      </c>
      <c r="C26" s="16"/>
    </row>
    <row r="27" spans="2:3" x14ac:dyDescent="0.2">
      <c r="B27" s="8" t="s">
        <v>91</v>
      </c>
      <c r="C27" s="16"/>
    </row>
    <row r="28" spans="2:3" x14ac:dyDescent="0.2">
      <c r="B28" s="9" t="s">
        <v>115</v>
      </c>
      <c r="C28" s="16">
        <v>400</v>
      </c>
    </row>
    <row r="29" spans="2:3" x14ac:dyDescent="0.2">
      <c r="B29" s="7" t="s">
        <v>97</v>
      </c>
      <c r="C29" s="16"/>
    </row>
    <row r="30" spans="2:3" x14ac:dyDescent="0.2">
      <c r="B30" s="8" t="s">
        <v>91</v>
      </c>
      <c r="C30" s="16"/>
    </row>
    <row r="31" spans="2:3" x14ac:dyDescent="0.2">
      <c r="B31" s="9" t="s">
        <v>115</v>
      </c>
      <c r="C31" s="16">
        <v>400</v>
      </c>
    </row>
    <row r="32" spans="2:3" x14ac:dyDescent="0.2">
      <c r="B32" s="7" t="s">
        <v>226</v>
      </c>
      <c r="C32" s="16"/>
    </row>
    <row r="33" spans="2:3" x14ac:dyDescent="0.2">
      <c r="B33" s="8" t="s">
        <v>91</v>
      </c>
      <c r="C33" s="16"/>
    </row>
    <row r="34" spans="2:3" x14ac:dyDescent="0.2">
      <c r="B34" s="9" t="s">
        <v>115</v>
      </c>
      <c r="C34" s="16">
        <v>400</v>
      </c>
    </row>
    <row r="35" spans="2:3" x14ac:dyDescent="0.2">
      <c r="B35" s="7" t="s">
        <v>212</v>
      </c>
      <c r="C35" s="16"/>
    </row>
    <row r="36" spans="2:3" x14ac:dyDescent="0.2">
      <c r="B36" s="8" t="s">
        <v>91</v>
      </c>
      <c r="C36" s="16"/>
    </row>
    <row r="37" spans="2:3" x14ac:dyDescent="0.2">
      <c r="B37" s="9" t="s">
        <v>115</v>
      </c>
      <c r="C37" s="16">
        <v>400</v>
      </c>
    </row>
    <row r="38" spans="2:3" x14ac:dyDescent="0.2">
      <c r="B38" s="7" t="s">
        <v>99</v>
      </c>
      <c r="C38" s="16"/>
    </row>
    <row r="39" spans="2:3" x14ac:dyDescent="0.2">
      <c r="B39" s="8" t="s">
        <v>91</v>
      </c>
      <c r="C39" s="16"/>
    </row>
    <row r="40" spans="2:3" x14ac:dyDescent="0.2">
      <c r="B40" s="9" t="s">
        <v>115</v>
      </c>
      <c r="C40" s="16">
        <v>400</v>
      </c>
    </row>
    <row r="41" spans="2:3" x14ac:dyDescent="0.2">
      <c r="B41" s="7" t="s">
        <v>95</v>
      </c>
      <c r="C41" s="16"/>
    </row>
    <row r="42" spans="2:3" x14ac:dyDescent="0.2">
      <c r="B42" s="8" t="s">
        <v>91</v>
      </c>
      <c r="C42" s="16"/>
    </row>
    <row r="43" spans="2:3" x14ac:dyDescent="0.2">
      <c r="B43" s="9" t="s">
        <v>115</v>
      </c>
      <c r="C43" s="16">
        <v>400</v>
      </c>
    </row>
    <row r="44" spans="2:3" x14ac:dyDescent="0.2">
      <c r="B44" s="7" t="s">
        <v>98</v>
      </c>
      <c r="C44" s="16"/>
    </row>
    <row r="45" spans="2:3" x14ac:dyDescent="0.2">
      <c r="B45" s="8" t="s">
        <v>91</v>
      </c>
      <c r="C45" s="16"/>
    </row>
    <row r="46" spans="2:3" x14ac:dyDescent="0.2">
      <c r="B46" s="9" t="s">
        <v>115</v>
      </c>
      <c r="C46" s="16">
        <v>400</v>
      </c>
    </row>
    <row r="47" spans="2:3" x14ac:dyDescent="0.2">
      <c r="B47" s="7" t="s">
        <v>213</v>
      </c>
      <c r="C47" s="16"/>
    </row>
    <row r="48" spans="2:3" x14ac:dyDescent="0.2">
      <c r="B48" s="8" t="s">
        <v>91</v>
      </c>
      <c r="C48" s="16"/>
    </row>
    <row r="49" spans="2:3" x14ac:dyDescent="0.2">
      <c r="B49" s="9" t="s">
        <v>115</v>
      </c>
      <c r="C49" s="16">
        <v>400</v>
      </c>
    </row>
    <row r="50" spans="2:3" x14ac:dyDescent="0.2">
      <c r="B50" s="7" t="s">
        <v>96</v>
      </c>
      <c r="C50" s="16"/>
    </row>
    <row r="51" spans="2:3" x14ac:dyDescent="0.2">
      <c r="B51" s="8" t="s">
        <v>91</v>
      </c>
      <c r="C51" s="16"/>
    </row>
    <row r="52" spans="2:3" x14ac:dyDescent="0.2">
      <c r="B52" s="9" t="s">
        <v>115</v>
      </c>
      <c r="C52" s="16">
        <v>400</v>
      </c>
    </row>
    <row r="53" spans="2:3" x14ac:dyDescent="0.2">
      <c r="B53" s="6">
        <v>121500</v>
      </c>
      <c r="C53" s="16">
        <v>4050</v>
      </c>
    </row>
    <row r="54" spans="2:3" x14ac:dyDescent="0.2">
      <c r="B54" s="7" t="s">
        <v>71</v>
      </c>
      <c r="C54" s="16"/>
    </row>
    <row r="55" spans="2:3" x14ac:dyDescent="0.2">
      <c r="B55" s="8" t="s">
        <v>72</v>
      </c>
      <c r="C55" s="16"/>
    </row>
    <row r="56" spans="2:3" x14ac:dyDescent="0.2">
      <c r="B56" s="9" t="s">
        <v>115</v>
      </c>
      <c r="C56" s="16">
        <v>150</v>
      </c>
    </row>
    <row r="57" spans="2:3" x14ac:dyDescent="0.2">
      <c r="B57" s="7" t="s">
        <v>137</v>
      </c>
      <c r="C57" s="16"/>
    </row>
    <row r="58" spans="2:3" x14ac:dyDescent="0.2">
      <c r="B58" s="8" t="s">
        <v>73</v>
      </c>
      <c r="C58" s="16"/>
    </row>
    <row r="59" spans="2:3" x14ac:dyDescent="0.2">
      <c r="B59" s="9" t="s">
        <v>174</v>
      </c>
      <c r="C59" s="16">
        <v>250</v>
      </c>
    </row>
    <row r="60" spans="2:3" x14ac:dyDescent="0.2">
      <c r="B60" s="7" t="s">
        <v>70</v>
      </c>
      <c r="C60" s="16"/>
    </row>
    <row r="61" spans="2:3" x14ac:dyDescent="0.2">
      <c r="B61" s="8" t="s">
        <v>112</v>
      </c>
      <c r="C61" s="16"/>
    </row>
    <row r="62" spans="2:3" x14ac:dyDescent="0.2">
      <c r="B62" s="9" t="s">
        <v>114</v>
      </c>
      <c r="C62" s="16">
        <v>3250</v>
      </c>
    </row>
    <row r="63" spans="2:3" x14ac:dyDescent="0.2">
      <c r="B63" s="7" t="s">
        <v>138</v>
      </c>
      <c r="C63" s="16"/>
    </row>
    <row r="64" spans="2:3" x14ac:dyDescent="0.2">
      <c r="B64" s="8" t="s">
        <v>139</v>
      </c>
      <c r="C64" s="16"/>
    </row>
    <row r="65" spans="2:3" x14ac:dyDescent="0.2">
      <c r="B65" s="9" t="s">
        <v>114</v>
      </c>
      <c r="C65" s="16">
        <v>400</v>
      </c>
    </row>
    <row r="66" spans="2:3" x14ac:dyDescent="0.2">
      <c r="B66" s="6">
        <v>122100</v>
      </c>
      <c r="C66" s="16">
        <v>1045</v>
      </c>
    </row>
    <row r="67" spans="2:3" x14ac:dyDescent="0.2">
      <c r="B67" s="7" t="s">
        <v>141</v>
      </c>
      <c r="C67" s="16"/>
    </row>
    <row r="68" spans="2:3" x14ac:dyDescent="0.2">
      <c r="B68" s="8" t="s">
        <v>74</v>
      </c>
      <c r="C68" s="16"/>
    </row>
    <row r="69" spans="2:3" x14ac:dyDescent="0.2">
      <c r="B69" s="9" t="s">
        <v>120</v>
      </c>
      <c r="C69" s="16">
        <v>200</v>
      </c>
    </row>
    <row r="70" spans="2:3" x14ac:dyDescent="0.2">
      <c r="B70" s="7" t="s">
        <v>140</v>
      </c>
      <c r="C70" s="16"/>
    </row>
    <row r="71" spans="2:3" x14ac:dyDescent="0.2">
      <c r="B71" s="8" t="s">
        <v>117</v>
      </c>
      <c r="C71" s="16"/>
    </row>
    <row r="72" spans="2:3" x14ac:dyDescent="0.2">
      <c r="B72" s="9" t="s">
        <v>122</v>
      </c>
      <c r="C72" s="16">
        <v>845</v>
      </c>
    </row>
    <row r="73" spans="2:3" x14ac:dyDescent="0.2">
      <c r="B73" s="6">
        <v>124600</v>
      </c>
      <c r="C73" s="16">
        <v>17450</v>
      </c>
    </row>
    <row r="74" spans="2:3" x14ac:dyDescent="0.2">
      <c r="B74" s="7" t="s">
        <v>80</v>
      </c>
      <c r="C74" s="16"/>
    </row>
    <row r="75" spans="2:3" x14ac:dyDescent="0.2">
      <c r="B75" s="8" t="s">
        <v>79</v>
      </c>
      <c r="C75" s="16"/>
    </row>
    <row r="76" spans="2:3" x14ac:dyDescent="0.2">
      <c r="B76" s="9" t="s">
        <v>126</v>
      </c>
      <c r="C76" s="16">
        <v>9500</v>
      </c>
    </row>
    <row r="77" spans="2:3" x14ac:dyDescent="0.2">
      <c r="B77" s="7" t="s">
        <v>229</v>
      </c>
      <c r="C77" s="16"/>
    </row>
    <row r="78" spans="2:3" x14ac:dyDescent="0.2">
      <c r="B78" s="8" t="s">
        <v>79</v>
      </c>
      <c r="C78" s="16"/>
    </row>
    <row r="79" spans="2:3" x14ac:dyDescent="0.2">
      <c r="B79" s="9" t="s">
        <v>126</v>
      </c>
      <c r="C79" s="16">
        <v>1050</v>
      </c>
    </row>
    <row r="80" spans="2:3" x14ac:dyDescent="0.2">
      <c r="B80" s="7" t="s">
        <v>81</v>
      </c>
      <c r="C80" s="16"/>
    </row>
    <row r="81" spans="2:3" x14ac:dyDescent="0.2">
      <c r="B81" s="8" t="s">
        <v>79</v>
      </c>
      <c r="C81" s="16"/>
    </row>
    <row r="82" spans="2:3" x14ac:dyDescent="0.2">
      <c r="B82" s="9" t="s">
        <v>126</v>
      </c>
      <c r="C82" s="16">
        <v>5000</v>
      </c>
    </row>
    <row r="83" spans="2:3" x14ac:dyDescent="0.2">
      <c r="B83" s="7" t="s">
        <v>159</v>
      </c>
      <c r="C83" s="16"/>
    </row>
    <row r="84" spans="2:3" x14ac:dyDescent="0.2">
      <c r="B84" s="8" t="s">
        <v>79</v>
      </c>
      <c r="C84" s="16"/>
    </row>
    <row r="85" spans="2:3" x14ac:dyDescent="0.2">
      <c r="B85" s="9" t="s">
        <v>126</v>
      </c>
      <c r="C85" s="16">
        <v>1000</v>
      </c>
    </row>
    <row r="86" spans="2:3" x14ac:dyDescent="0.2">
      <c r="B86" s="7" t="s">
        <v>179</v>
      </c>
      <c r="C86" s="16"/>
    </row>
    <row r="87" spans="2:3" x14ac:dyDescent="0.2">
      <c r="B87" s="8" t="s">
        <v>180</v>
      </c>
      <c r="C87" s="16"/>
    </row>
    <row r="88" spans="2:3" x14ac:dyDescent="0.2">
      <c r="B88" s="9" t="s">
        <v>126</v>
      </c>
      <c r="C88" s="16">
        <v>500</v>
      </c>
    </row>
    <row r="89" spans="2:3" x14ac:dyDescent="0.2">
      <c r="B89" s="7" t="s">
        <v>183</v>
      </c>
      <c r="C89" s="16"/>
    </row>
    <row r="90" spans="2:3" x14ac:dyDescent="0.2">
      <c r="B90" s="8" t="s">
        <v>200</v>
      </c>
      <c r="C90" s="16"/>
    </row>
    <row r="91" spans="2:3" x14ac:dyDescent="0.2">
      <c r="B91" s="9" t="s">
        <v>127</v>
      </c>
      <c r="C91" s="16">
        <v>400</v>
      </c>
    </row>
    <row r="92" spans="2:3" x14ac:dyDescent="0.2">
      <c r="B92" s="6">
        <v>126400</v>
      </c>
      <c r="C92" s="16">
        <v>11440</v>
      </c>
    </row>
    <row r="93" spans="2:3" x14ac:dyDescent="0.2">
      <c r="B93" s="7" t="s">
        <v>177</v>
      </c>
      <c r="C93" s="16"/>
    </row>
    <row r="94" spans="2:3" x14ac:dyDescent="0.2">
      <c r="B94" s="8" t="s">
        <v>178</v>
      </c>
      <c r="C94" s="16"/>
    </row>
    <row r="95" spans="2:3" x14ac:dyDescent="0.2">
      <c r="B95" s="9" t="s">
        <v>126</v>
      </c>
      <c r="C95" s="16">
        <v>200</v>
      </c>
    </row>
    <row r="96" spans="2:3" x14ac:dyDescent="0.2">
      <c r="B96" s="7" t="s">
        <v>155</v>
      </c>
      <c r="C96" s="16"/>
    </row>
    <row r="97" spans="2:3" x14ac:dyDescent="0.2">
      <c r="B97" s="8" t="s">
        <v>176</v>
      </c>
      <c r="C97" s="16"/>
    </row>
    <row r="98" spans="2:3" x14ac:dyDescent="0.2">
      <c r="B98" s="9" t="s">
        <v>126</v>
      </c>
      <c r="C98" s="16">
        <v>300</v>
      </c>
    </row>
    <row r="99" spans="2:3" x14ac:dyDescent="0.2">
      <c r="B99" s="7" t="s">
        <v>142</v>
      </c>
      <c r="C99" s="16"/>
    </row>
    <row r="100" spans="2:3" x14ac:dyDescent="0.2">
      <c r="B100" s="8" t="s">
        <v>143</v>
      </c>
      <c r="C100" s="16"/>
    </row>
    <row r="101" spans="2:3" x14ac:dyDescent="0.2">
      <c r="B101" s="9" t="s">
        <v>115</v>
      </c>
      <c r="C101" s="16">
        <v>700</v>
      </c>
    </row>
    <row r="102" spans="2:3" x14ac:dyDescent="0.2">
      <c r="B102" s="7" t="s">
        <v>153</v>
      </c>
      <c r="C102" s="16"/>
    </row>
    <row r="103" spans="2:3" x14ac:dyDescent="0.2">
      <c r="B103" s="8" t="s">
        <v>175</v>
      </c>
      <c r="C103" s="16"/>
    </row>
    <row r="104" spans="2:3" x14ac:dyDescent="0.2">
      <c r="B104" s="9" t="s">
        <v>126</v>
      </c>
      <c r="C104" s="16">
        <v>3500</v>
      </c>
    </row>
    <row r="105" spans="2:3" x14ac:dyDescent="0.2">
      <c r="B105" s="7" t="s">
        <v>215</v>
      </c>
      <c r="C105" s="16"/>
    </row>
    <row r="106" spans="2:3" x14ac:dyDescent="0.2">
      <c r="B106" s="8" t="s">
        <v>216</v>
      </c>
      <c r="C106" s="16"/>
    </row>
    <row r="107" spans="2:3" x14ac:dyDescent="0.2">
      <c r="B107" s="9" t="s">
        <v>145</v>
      </c>
      <c r="C107" s="16">
        <v>435</v>
      </c>
    </row>
    <row r="108" spans="2:3" x14ac:dyDescent="0.2">
      <c r="B108" s="7" t="s">
        <v>157</v>
      </c>
      <c r="C108" s="16"/>
    </row>
    <row r="109" spans="2:3" x14ac:dyDescent="0.2">
      <c r="B109" s="8" t="s">
        <v>156</v>
      </c>
      <c r="C109" s="16"/>
    </row>
    <row r="110" spans="2:3" x14ac:dyDescent="0.2">
      <c r="B110" s="9" t="s">
        <v>126</v>
      </c>
      <c r="C110" s="16">
        <v>300</v>
      </c>
    </row>
    <row r="111" spans="2:3" x14ac:dyDescent="0.2">
      <c r="B111" s="7" t="s">
        <v>150</v>
      </c>
      <c r="C111" s="16"/>
    </row>
    <row r="112" spans="2:3" x14ac:dyDescent="0.2">
      <c r="B112" s="8" t="s">
        <v>151</v>
      </c>
      <c r="C112" s="16"/>
    </row>
    <row r="113" spans="2:3" x14ac:dyDescent="0.2">
      <c r="B113" s="9" t="s">
        <v>145</v>
      </c>
      <c r="C113" s="16">
        <v>255</v>
      </c>
    </row>
    <row r="114" spans="2:3" x14ac:dyDescent="0.2">
      <c r="B114" s="7" t="s">
        <v>190</v>
      </c>
      <c r="C114" s="16"/>
    </row>
    <row r="115" spans="2:3" x14ac:dyDescent="0.2">
      <c r="B115" s="8" t="s">
        <v>191</v>
      </c>
      <c r="C115" s="16"/>
    </row>
    <row r="116" spans="2:3" x14ac:dyDescent="0.2">
      <c r="B116" s="9" t="s">
        <v>120</v>
      </c>
      <c r="C116" s="16"/>
    </row>
    <row r="117" spans="2:3" x14ac:dyDescent="0.2">
      <c r="B117" s="7" t="s">
        <v>227</v>
      </c>
      <c r="C117" s="16"/>
    </row>
    <row r="118" spans="2:3" x14ac:dyDescent="0.2">
      <c r="B118" s="8" t="s">
        <v>228</v>
      </c>
      <c r="C118" s="16"/>
    </row>
    <row r="119" spans="2:3" x14ac:dyDescent="0.2">
      <c r="B119" s="9" t="s">
        <v>126</v>
      </c>
      <c r="C119" s="16">
        <v>240</v>
      </c>
    </row>
    <row r="120" spans="2:3" x14ac:dyDescent="0.2">
      <c r="B120" s="7" t="s">
        <v>149</v>
      </c>
      <c r="C120" s="16"/>
    </row>
    <row r="121" spans="2:3" x14ac:dyDescent="0.2">
      <c r="B121" s="8" t="s">
        <v>217</v>
      </c>
      <c r="C121" s="16"/>
    </row>
    <row r="122" spans="2:3" x14ac:dyDescent="0.2">
      <c r="B122" s="9" t="s">
        <v>145</v>
      </c>
      <c r="C122" s="16">
        <v>210</v>
      </c>
    </row>
    <row r="123" spans="2:3" x14ac:dyDescent="0.2">
      <c r="B123" s="7" t="s">
        <v>218</v>
      </c>
      <c r="C123" s="16"/>
    </row>
    <row r="124" spans="2:3" x14ac:dyDescent="0.2">
      <c r="B124" s="8" t="s">
        <v>146</v>
      </c>
      <c r="C124" s="16"/>
    </row>
    <row r="125" spans="2:3" x14ac:dyDescent="0.2">
      <c r="B125" s="9" t="s">
        <v>145</v>
      </c>
      <c r="C125" s="16">
        <v>300</v>
      </c>
    </row>
    <row r="126" spans="2:3" x14ac:dyDescent="0.2">
      <c r="B126" s="7" t="s">
        <v>219</v>
      </c>
      <c r="C126" s="16"/>
    </row>
    <row r="127" spans="2:3" x14ac:dyDescent="0.2">
      <c r="B127" s="8" t="s">
        <v>146</v>
      </c>
      <c r="C127" s="16"/>
    </row>
    <row r="128" spans="2:3" x14ac:dyDescent="0.2">
      <c r="B128" s="9" t="s">
        <v>145</v>
      </c>
      <c r="C128" s="16">
        <v>300</v>
      </c>
    </row>
    <row r="129" spans="2:3" x14ac:dyDescent="0.2">
      <c r="B129" s="7" t="s">
        <v>147</v>
      </c>
      <c r="C129" s="16"/>
    </row>
    <row r="130" spans="2:3" x14ac:dyDescent="0.2">
      <c r="B130" s="8" t="s">
        <v>148</v>
      </c>
      <c r="C130" s="16"/>
    </row>
    <row r="131" spans="2:3" x14ac:dyDescent="0.2">
      <c r="B131" s="9" t="s">
        <v>114</v>
      </c>
      <c r="C131" s="16">
        <v>4400</v>
      </c>
    </row>
    <row r="132" spans="2:3" x14ac:dyDescent="0.2">
      <c r="B132" s="7" t="s">
        <v>154</v>
      </c>
      <c r="C132" s="16"/>
    </row>
    <row r="133" spans="2:3" x14ac:dyDescent="0.2">
      <c r="B133" s="8" t="s">
        <v>176</v>
      </c>
      <c r="C133" s="16"/>
    </row>
    <row r="134" spans="2:3" x14ac:dyDescent="0.2">
      <c r="B134" s="9" t="s">
        <v>126</v>
      </c>
      <c r="C134" s="16">
        <v>300</v>
      </c>
    </row>
    <row r="135" spans="2:3" x14ac:dyDescent="0.2">
      <c r="B135" s="6">
        <v>128300</v>
      </c>
      <c r="C135" s="16">
        <v>800</v>
      </c>
    </row>
    <row r="136" spans="2:3" x14ac:dyDescent="0.2">
      <c r="B136" s="7" t="s">
        <v>233</v>
      </c>
      <c r="C136" s="16"/>
    </row>
    <row r="137" spans="2:3" x14ac:dyDescent="0.2">
      <c r="B137" s="8" t="s">
        <v>119</v>
      </c>
      <c r="C137" s="16"/>
    </row>
    <row r="138" spans="2:3" x14ac:dyDescent="0.2">
      <c r="B138" s="9" t="s">
        <v>120</v>
      </c>
      <c r="C138" s="16">
        <v>800</v>
      </c>
    </row>
    <row r="139" spans="2:3" x14ac:dyDescent="0.2">
      <c r="B139" s="6">
        <v>128400</v>
      </c>
      <c r="C139" s="16">
        <v>4370</v>
      </c>
    </row>
    <row r="140" spans="2:3" x14ac:dyDescent="0.2">
      <c r="B140" s="7" t="s">
        <v>77</v>
      </c>
      <c r="C140" s="16"/>
    </row>
    <row r="141" spans="2:3" x14ac:dyDescent="0.2">
      <c r="B141" s="8" t="s">
        <v>75</v>
      </c>
      <c r="C141" s="16"/>
    </row>
    <row r="142" spans="2:3" x14ac:dyDescent="0.2">
      <c r="B142" s="9" t="s">
        <v>126</v>
      </c>
      <c r="C142" s="16">
        <v>3500</v>
      </c>
    </row>
    <row r="143" spans="2:3" x14ac:dyDescent="0.2">
      <c r="B143" s="7" t="s">
        <v>124</v>
      </c>
      <c r="C143" s="16"/>
    </row>
    <row r="144" spans="2:3" x14ac:dyDescent="0.2">
      <c r="B144" s="8" t="s">
        <v>75</v>
      </c>
      <c r="C144" s="16"/>
    </row>
    <row r="145" spans="2:3" x14ac:dyDescent="0.2">
      <c r="B145" s="9" t="s">
        <v>120</v>
      </c>
      <c r="C145" s="16">
        <v>270</v>
      </c>
    </row>
    <row r="146" spans="2:3" x14ac:dyDescent="0.2">
      <c r="B146" s="7" t="s">
        <v>186</v>
      </c>
      <c r="C146" s="16"/>
    </row>
    <row r="147" spans="2:3" x14ac:dyDescent="0.2">
      <c r="B147" s="8" t="s">
        <v>205</v>
      </c>
      <c r="C147" s="16"/>
    </row>
    <row r="148" spans="2:3" x14ac:dyDescent="0.2">
      <c r="B148" s="9" t="s">
        <v>126</v>
      </c>
      <c r="C148" s="16">
        <v>600</v>
      </c>
    </row>
    <row r="149" spans="2:3" x14ac:dyDescent="0.2">
      <c r="B149" s="6">
        <v>128500</v>
      </c>
      <c r="C149" s="16">
        <v>17800</v>
      </c>
    </row>
    <row r="150" spans="2:3" x14ac:dyDescent="0.2">
      <c r="B150" s="7" t="s">
        <v>124</v>
      </c>
      <c r="C150" s="16"/>
    </row>
    <row r="151" spans="2:3" x14ac:dyDescent="0.2">
      <c r="B151" s="8" t="s">
        <v>195</v>
      </c>
      <c r="C151" s="16"/>
    </row>
    <row r="152" spans="2:3" x14ac:dyDescent="0.2">
      <c r="B152" s="9" t="s">
        <v>120</v>
      </c>
      <c r="C152" s="16">
        <v>4000</v>
      </c>
    </row>
    <row r="153" spans="2:3" x14ac:dyDescent="0.2">
      <c r="B153" s="7" t="s">
        <v>197</v>
      </c>
      <c r="C153" s="16"/>
    </row>
    <row r="154" spans="2:3" x14ac:dyDescent="0.2">
      <c r="B154" s="8" t="s">
        <v>121</v>
      </c>
      <c r="C154" s="16"/>
    </row>
    <row r="155" spans="2:3" x14ac:dyDescent="0.2">
      <c r="B155" s="9" t="s">
        <v>114</v>
      </c>
      <c r="C155" s="16">
        <v>12600</v>
      </c>
    </row>
    <row r="156" spans="2:3" x14ac:dyDescent="0.2">
      <c r="B156" s="7" t="s">
        <v>125</v>
      </c>
      <c r="C156" s="16"/>
    </row>
    <row r="157" spans="2:3" x14ac:dyDescent="0.2">
      <c r="B157" s="8" t="s">
        <v>78</v>
      </c>
      <c r="C157" s="16"/>
    </row>
    <row r="158" spans="2:3" x14ac:dyDescent="0.2">
      <c r="B158" s="9" t="s">
        <v>120</v>
      </c>
      <c r="C158" s="16">
        <v>1200</v>
      </c>
    </row>
    <row r="159" spans="2:3" x14ac:dyDescent="0.2">
      <c r="B159" s="6">
        <v>128800</v>
      </c>
      <c r="C159" s="16">
        <v>1300</v>
      </c>
    </row>
    <row r="160" spans="2:3" x14ac:dyDescent="0.2">
      <c r="B160" s="7" t="s">
        <v>123</v>
      </c>
      <c r="C160" s="16"/>
    </row>
    <row r="161" spans="2:3" x14ac:dyDescent="0.2">
      <c r="B161" s="8" t="s">
        <v>76</v>
      </c>
      <c r="C161" s="16"/>
    </row>
    <row r="162" spans="2:3" x14ac:dyDescent="0.2">
      <c r="B162" s="9" t="s">
        <v>120</v>
      </c>
      <c r="C162" s="16">
        <v>1300</v>
      </c>
    </row>
    <row r="163" spans="2:3" x14ac:dyDescent="0.2">
      <c r="B163" s="6">
        <v>131100</v>
      </c>
      <c r="C163" s="16">
        <v>12050</v>
      </c>
    </row>
    <row r="164" spans="2:3" x14ac:dyDescent="0.2">
      <c r="B164" s="7" t="s">
        <v>187</v>
      </c>
      <c r="C164" s="16"/>
    </row>
    <row r="165" spans="2:3" x14ac:dyDescent="0.2">
      <c r="B165" s="8" t="s">
        <v>189</v>
      </c>
      <c r="C165" s="16"/>
    </row>
    <row r="166" spans="2:3" x14ac:dyDescent="0.2">
      <c r="B166" s="9" t="s">
        <v>188</v>
      </c>
      <c r="C166" s="16">
        <v>2000</v>
      </c>
    </row>
    <row r="167" spans="2:3" x14ac:dyDescent="0.2">
      <c r="B167" s="7" t="s">
        <v>172</v>
      </c>
      <c r="C167" s="16"/>
    </row>
    <row r="168" spans="2:3" x14ac:dyDescent="0.2">
      <c r="B168" s="8" t="s">
        <v>222</v>
      </c>
      <c r="C168" s="16"/>
    </row>
    <row r="169" spans="2:3" x14ac:dyDescent="0.2">
      <c r="B169" s="9" t="s">
        <v>114</v>
      </c>
      <c r="C169" s="16">
        <v>280</v>
      </c>
    </row>
    <row r="170" spans="2:3" x14ac:dyDescent="0.2">
      <c r="B170" s="7" t="s">
        <v>128</v>
      </c>
      <c r="C170" s="16"/>
    </row>
    <row r="171" spans="2:3" x14ac:dyDescent="0.2">
      <c r="B171" s="8" t="s">
        <v>168</v>
      </c>
      <c r="C171" s="16"/>
    </row>
    <row r="172" spans="2:3" x14ac:dyDescent="0.2">
      <c r="B172" s="9" t="s">
        <v>170</v>
      </c>
      <c r="C172" s="16">
        <v>340</v>
      </c>
    </row>
    <row r="173" spans="2:3" x14ac:dyDescent="0.2">
      <c r="B173" s="7" t="s">
        <v>85</v>
      </c>
      <c r="C173" s="16"/>
    </row>
    <row r="174" spans="2:3" x14ac:dyDescent="0.2">
      <c r="B174" s="8" t="s">
        <v>223</v>
      </c>
      <c r="C174" s="16"/>
    </row>
    <row r="175" spans="2:3" x14ac:dyDescent="0.2">
      <c r="B175" s="9" t="s">
        <v>170</v>
      </c>
      <c r="C175" s="16">
        <v>180</v>
      </c>
    </row>
    <row r="176" spans="2:3" x14ac:dyDescent="0.2">
      <c r="B176" s="7" t="s">
        <v>84</v>
      </c>
      <c r="C176" s="16"/>
    </row>
    <row r="177" spans="2:3" x14ac:dyDescent="0.2">
      <c r="B177" s="8" t="s">
        <v>222</v>
      </c>
      <c r="C177" s="16"/>
    </row>
    <row r="178" spans="2:3" x14ac:dyDescent="0.2">
      <c r="B178" s="9" t="s">
        <v>170</v>
      </c>
      <c r="C178" s="16">
        <v>280</v>
      </c>
    </row>
    <row r="179" spans="2:3" x14ac:dyDescent="0.2">
      <c r="B179" s="7" t="s">
        <v>208</v>
      </c>
      <c r="C179" s="16"/>
    </row>
    <row r="180" spans="2:3" x14ac:dyDescent="0.2">
      <c r="B180" s="8" t="s">
        <v>238</v>
      </c>
      <c r="C180" s="16"/>
    </row>
    <row r="181" spans="2:3" x14ac:dyDescent="0.2">
      <c r="B181" s="9" t="s">
        <v>114</v>
      </c>
      <c r="C181" s="16">
        <v>240</v>
      </c>
    </row>
    <row r="182" spans="2:3" x14ac:dyDescent="0.2">
      <c r="B182" s="7" t="s">
        <v>171</v>
      </c>
      <c r="C182" s="16"/>
    </row>
    <row r="183" spans="2:3" x14ac:dyDescent="0.2">
      <c r="B183" s="8" t="s">
        <v>230</v>
      </c>
      <c r="C183" s="16"/>
    </row>
    <row r="184" spans="2:3" x14ac:dyDescent="0.2">
      <c r="B184" s="9" t="s">
        <v>114</v>
      </c>
      <c r="C184" s="16">
        <v>1200</v>
      </c>
    </row>
    <row r="185" spans="2:3" x14ac:dyDescent="0.2">
      <c r="B185" s="7" t="s">
        <v>181</v>
      </c>
      <c r="C185" s="16"/>
    </row>
    <row r="186" spans="2:3" x14ac:dyDescent="0.2">
      <c r="B186" s="8" t="s">
        <v>221</v>
      </c>
      <c r="C186" s="16"/>
    </row>
    <row r="187" spans="2:3" x14ac:dyDescent="0.2">
      <c r="B187" s="9" t="s">
        <v>114</v>
      </c>
      <c r="C187" s="16">
        <v>1280</v>
      </c>
    </row>
    <row r="188" spans="2:3" x14ac:dyDescent="0.2">
      <c r="B188" s="7" t="s">
        <v>161</v>
      </c>
      <c r="C188" s="16"/>
    </row>
    <row r="189" spans="2:3" x14ac:dyDescent="0.2">
      <c r="B189" s="8" t="s">
        <v>167</v>
      </c>
      <c r="C189" s="16"/>
    </row>
    <row r="190" spans="2:3" x14ac:dyDescent="0.2">
      <c r="B190" s="9" t="s">
        <v>114</v>
      </c>
      <c r="C190" s="16">
        <v>4800</v>
      </c>
    </row>
    <row r="191" spans="2:3" x14ac:dyDescent="0.2">
      <c r="B191" s="7" t="s">
        <v>220</v>
      </c>
      <c r="C191" s="16"/>
    </row>
    <row r="192" spans="2:3" x14ac:dyDescent="0.2">
      <c r="B192" s="8" t="s">
        <v>230</v>
      </c>
      <c r="C192" s="16"/>
    </row>
    <row r="193" spans="2:3" x14ac:dyDescent="0.2">
      <c r="B193" s="9" t="s">
        <v>114</v>
      </c>
      <c r="C193" s="16">
        <v>1200</v>
      </c>
    </row>
    <row r="194" spans="2:3" x14ac:dyDescent="0.2">
      <c r="B194" s="7" t="s">
        <v>203</v>
      </c>
      <c r="C194" s="16"/>
    </row>
    <row r="195" spans="2:3" x14ac:dyDescent="0.2">
      <c r="B195" s="8" t="s">
        <v>236</v>
      </c>
      <c r="C195" s="16"/>
    </row>
    <row r="196" spans="2:3" x14ac:dyDescent="0.2">
      <c r="B196" s="9" t="s">
        <v>115</v>
      </c>
      <c r="C196" s="16">
        <v>250</v>
      </c>
    </row>
    <row r="197" spans="2:3" x14ac:dyDescent="0.2">
      <c r="B197" s="6">
        <v>131200</v>
      </c>
      <c r="C197" s="16">
        <v>1000</v>
      </c>
    </row>
    <row r="198" spans="2:3" x14ac:dyDescent="0.2">
      <c r="B198" s="7" t="s">
        <v>30</v>
      </c>
      <c r="C198" s="16"/>
    </row>
    <row r="199" spans="2:3" x14ac:dyDescent="0.2">
      <c r="B199" s="8" t="s">
        <v>107</v>
      </c>
      <c r="C199" s="16"/>
    </row>
    <row r="200" spans="2:3" x14ac:dyDescent="0.2">
      <c r="B200" s="9" t="s">
        <v>174</v>
      </c>
      <c r="C200" s="16">
        <v>1000</v>
      </c>
    </row>
    <row r="201" spans="2:3" x14ac:dyDescent="0.2">
      <c r="B201" s="6">
        <v>137810</v>
      </c>
      <c r="C201" s="16">
        <v>3395</v>
      </c>
    </row>
    <row r="202" spans="2:3" x14ac:dyDescent="0.2">
      <c r="B202" s="7" t="s">
        <v>83</v>
      </c>
      <c r="C202" s="16"/>
    </row>
    <row r="203" spans="2:3" x14ac:dyDescent="0.2">
      <c r="B203" s="8" t="s">
        <v>194</v>
      </c>
      <c r="C203" s="16"/>
    </row>
    <row r="204" spans="2:3" x14ac:dyDescent="0.2">
      <c r="B204" s="9" t="s">
        <v>162</v>
      </c>
      <c r="C204" s="16">
        <v>500</v>
      </c>
    </row>
    <row r="205" spans="2:3" x14ac:dyDescent="0.2">
      <c r="B205" s="7" t="s">
        <v>163</v>
      </c>
      <c r="C205" s="16"/>
    </row>
    <row r="206" spans="2:3" x14ac:dyDescent="0.2">
      <c r="B206" s="8" t="s">
        <v>192</v>
      </c>
      <c r="C206" s="16"/>
    </row>
    <row r="207" spans="2:3" x14ac:dyDescent="0.2">
      <c r="B207" s="9" t="s">
        <v>127</v>
      </c>
      <c r="C207" s="16">
        <v>100</v>
      </c>
    </row>
    <row r="208" spans="2:3" x14ac:dyDescent="0.2">
      <c r="B208" s="7" t="s">
        <v>209</v>
      </c>
      <c r="C208" s="16"/>
    </row>
    <row r="209" spans="2:3" x14ac:dyDescent="0.2">
      <c r="B209" s="8" t="s">
        <v>210</v>
      </c>
      <c r="C209" s="16"/>
    </row>
    <row r="210" spans="2:3" x14ac:dyDescent="0.2">
      <c r="B210" s="9" t="s">
        <v>162</v>
      </c>
      <c r="C210" s="16">
        <v>500</v>
      </c>
    </row>
    <row r="211" spans="2:3" x14ac:dyDescent="0.2">
      <c r="B211" s="7" t="s">
        <v>82</v>
      </c>
      <c r="C211" s="16"/>
    </row>
    <row r="212" spans="2:3" x14ac:dyDescent="0.2">
      <c r="B212" s="8" t="s">
        <v>193</v>
      </c>
      <c r="C212" s="16"/>
    </row>
    <row r="213" spans="2:3" x14ac:dyDescent="0.2">
      <c r="B213" s="9" t="s">
        <v>127</v>
      </c>
      <c r="C213" s="16">
        <v>2295</v>
      </c>
    </row>
    <row r="214" spans="2:3" x14ac:dyDescent="0.2">
      <c r="B214" s="6">
        <v>141300</v>
      </c>
      <c r="C214" s="16">
        <v>1350</v>
      </c>
    </row>
    <row r="215" spans="2:3" x14ac:dyDescent="0.2">
      <c r="B215" s="7" t="s">
        <v>211</v>
      </c>
      <c r="C215" s="16"/>
    </row>
    <row r="216" spans="2:3" x14ac:dyDescent="0.2">
      <c r="B216" s="8" t="s">
        <v>130</v>
      </c>
      <c r="C216" s="16"/>
    </row>
    <row r="217" spans="2:3" x14ac:dyDescent="0.2">
      <c r="B217" s="9" t="s">
        <v>115</v>
      </c>
      <c r="C217" s="16">
        <v>600</v>
      </c>
    </row>
    <row r="218" spans="2:3" x14ac:dyDescent="0.2">
      <c r="B218" s="7" t="s">
        <v>234</v>
      </c>
      <c r="C218" s="16"/>
    </row>
    <row r="219" spans="2:3" x14ac:dyDescent="0.2">
      <c r="B219" s="8" t="s">
        <v>129</v>
      </c>
      <c r="C219" s="16"/>
    </row>
    <row r="220" spans="2:3" x14ac:dyDescent="0.2">
      <c r="B220" s="9" t="s">
        <v>115</v>
      </c>
      <c r="C220" s="16">
        <v>450</v>
      </c>
    </row>
    <row r="221" spans="2:3" x14ac:dyDescent="0.2">
      <c r="B221" s="7" t="s">
        <v>87</v>
      </c>
      <c r="C221" s="16"/>
    </row>
    <row r="222" spans="2:3" x14ac:dyDescent="0.2">
      <c r="B222" s="8" t="s">
        <v>88</v>
      </c>
      <c r="C222" s="16"/>
    </row>
    <row r="223" spans="2:3" x14ac:dyDescent="0.2">
      <c r="B223" s="9" t="s">
        <v>115</v>
      </c>
      <c r="C223" s="16">
        <v>300</v>
      </c>
    </row>
    <row r="224" spans="2:3" x14ac:dyDescent="0.2">
      <c r="B224" s="6">
        <v>221800</v>
      </c>
      <c r="C224" s="16">
        <v>3700</v>
      </c>
    </row>
    <row r="225" spans="2:3" x14ac:dyDescent="0.2">
      <c r="B225" s="7" t="s">
        <v>132</v>
      </c>
      <c r="C225" s="16"/>
    </row>
    <row r="226" spans="2:3" x14ac:dyDescent="0.2">
      <c r="B226" s="8" t="s">
        <v>224</v>
      </c>
      <c r="C226" s="16"/>
    </row>
    <row r="227" spans="2:3" x14ac:dyDescent="0.2">
      <c r="B227" s="9" t="s">
        <v>114</v>
      </c>
      <c r="C227" s="16">
        <v>1300</v>
      </c>
    </row>
    <row r="228" spans="2:3" x14ac:dyDescent="0.2">
      <c r="B228" s="7" t="s">
        <v>133</v>
      </c>
      <c r="C228" s="16"/>
    </row>
    <row r="229" spans="2:3" x14ac:dyDescent="0.2">
      <c r="B229" s="8" t="s">
        <v>102</v>
      </c>
      <c r="C229" s="16"/>
    </row>
    <row r="230" spans="2:3" x14ac:dyDescent="0.2">
      <c r="B230" s="9" t="s">
        <v>114</v>
      </c>
      <c r="C230" s="16">
        <v>2400</v>
      </c>
    </row>
    <row r="231" spans="2:3" x14ac:dyDescent="0.2">
      <c r="B231" s="6">
        <v>221801</v>
      </c>
      <c r="C231" s="16">
        <v>22000</v>
      </c>
    </row>
    <row r="232" spans="2:3" x14ac:dyDescent="0.2">
      <c r="B232" s="7" t="s">
        <v>239</v>
      </c>
      <c r="C232" s="16"/>
    </row>
    <row r="233" spans="2:3" x14ac:dyDescent="0.2">
      <c r="B233" s="8" t="s">
        <v>240</v>
      </c>
      <c r="C233" s="16"/>
    </row>
    <row r="234" spans="2:3" x14ac:dyDescent="0.2">
      <c r="B234" s="9" t="s">
        <v>114</v>
      </c>
      <c r="C234" s="16">
        <v>22000</v>
      </c>
    </row>
    <row r="235" spans="2:3" x14ac:dyDescent="0.2">
      <c r="B235" s="6" t="s">
        <v>107</v>
      </c>
      <c r="C235" s="16"/>
    </row>
    <row r="236" spans="2:3" x14ac:dyDescent="0.2">
      <c r="B236" s="7" t="s">
        <v>107</v>
      </c>
      <c r="C236" s="16"/>
    </row>
    <row r="237" spans="2:3" x14ac:dyDescent="0.2">
      <c r="B237" s="8" t="s">
        <v>107</v>
      </c>
      <c r="C237" s="16"/>
    </row>
    <row r="238" spans="2:3" x14ac:dyDescent="0.2">
      <c r="B238" s="9" t="s">
        <v>107</v>
      </c>
      <c r="C238" s="16"/>
    </row>
    <row r="239" spans="2:3" x14ac:dyDescent="0.2">
      <c r="B239" s="6" t="s">
        <v>108</v>
      </c>
      <c r="C239" s="16">
        <v>0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0"/>
  <sheetViews>
    <sheetView zoomScale="108" zoomScaleNormal="108" zoomScalePageLayoutView="96" workbookViewId="0">
      <pane xSplit="1" topLeftCell="B1" activePane="topRight" state="frozen"/>
      <selection pane="topRight" sqref="A1:F1048576"/>
    </sheetView>
  </sheetViews>
  <sheetFormatPr baseColWidth="10" defaultRowHeight="16" x14ac:dyDescent="0.2"/>
  <cols>
    <col min="1" max="1" width="8.6640625" customWidth="1"/>
    <col min="2" max="2" width="33.1640625" customWidth="1"/>
    <col min="3" max="3" width="73" customWidth="1"/>
    <col min="4" max="4" width="55.6640625" customWidth="1"/>
    <col min="5" max="5" width="24.83203125" customWidth="1"/>
    <col min="6" max="6" width="13" style="4" bestFit="1" customWidth="1"/>
  </cols>
  <sheetData>
    <row r="1" spans="1:6" s="1" customFormat="1" x14ac:dyDescent="0.2">
      <c r="A1" s="1" t="s">
        <v>1</v>
      </c>
      <c r="B1" s="1" t="s">
        <v>2</v>
      </c>
      <c r="C1" s="1" t="s">
        <v>3</v>
      </c>
      <c r="D1" s="1" t="s">
        <v>69</v>
      </c>
      <c r="E1" s="1" t="s">
        <v>67</v>
      </c>
      <c r="F1" s="3" t="s">
        <v>68</v>
      </c>
    </row>
    <row r="2" spans="1:6" x14ac:dyDescent="0.2">
      <c r="A2" s="12">
        <v>121500</v>
      </c>
      <c r="B2" s="12" t="str">
        <f>LOOKUP(A2,'Account Codes'!A:B)</f>
        <v>Printing Services</v>
      </c>
      <c r="C2" s="12" t="s">
        <v>70</v>
      </c>
      <c r="D2" s="12" t="s">
        <v>112</v>
      </c>
      <c r="E2" s="12" t="s">
        <v>114</v>
      </c>
      <c r="F2" s="13">
        <v>3250</v>
      </c>
    </row>
    <row r="3" spans="1:6" x14ac:dyDescent="0.2">
      <c r="A3" s="12">
        <v>121500</v>
      </c>
      <c r="B3" s="12" t="str">
        <f>LOOKUP(A3,'Account Codes'!A:B)</f>
        <v>Printing Services</v>
      </c>
      <c r="C3" s="12" t="s">
        <v>138</v>
      </c>
      <c r="D3" s="12" t="s">
        <v>139</v>
      </c>
      <c r="E3" s="12" t="s">
        <v>114</v>
      </c>
      <c r="F3" s="13">
        <v>400</v>
      </c>
    </row>
    <row r="4" spans="1:6" x14ac:dyDescent="0.2">
      <c r="A4" s="12">
        <v>121500</v>
      </c>
      <c r="B4" s="12" t="str">
        <f>LOOKUP(A4,'Account Codes'!A:B)</f>
        <v>Printing Services</v>
      </c>
      <c r="C4" s="12" t="s">
        <v>71</v>
      </c>
      <c r="D4" s="12" t="s">
        <v>72</v>
      </c>
      <c r="E4" s="12" t="s">
        <v>115</v>
      </c>
      <c r="F4" s="13">
        <v>150</v>
      </c>
    </row>
    <row r="5" spans="1:6" x14ac:dyDescent="0.2">
      <c r="A5" s="12">
        <v>121500</v>
      </c>
      <c r="B5" s="12" t="s">
        <v>6</v>
      </c>
      <c r="C5" s="12" t="s">
        <v>137</v>
      </c>
      <c r="D5" s="12" t="s">
        <v>73</v>
      </c>
      <c r="E5" s="12" t="s">
        <v>174</v>
      </c>
      <c r="F5" s="13">
        <v>250</v>
      </c>
    </row>
    <row r="6" spans="1:6" x14ac:dyDescent="0.2">
      <c r="A6" s="12">
        <v>122100</v>
      </c>
      <c r="B6" s="12" t="str">
        <f>LOOKUP(A6,'Account Codes'!A:B)</f>
        <v>Organization Memberships</v>
      </c>
      <c r="C6" s="12" t="s">
        <v>140</v>
      </c>
      <c r="D6" s="12" t="s">
        <v>117</v>
      </c>
      <c r="E6" s="12" t="s">
        <v>122</v>
      </c>
      <c r="F6" s="13">
        <f>65*13</f>
        <v>845</v>
      </c>
    </row>
    <row r="7" spans="1:6" x14ac:dyDescent="0.2">
      <c r="A7" s="12">
        <v>122100</v>
      </c>
      <c r="B7" s="12" t="str">
        <f>LOOKUP(A7,'Account Codes'!A:B)</f>
        <v>Organization Memberships</v>
      </c>
      <c r="C7" s="12" t="s">
        <v>141</v>
      </c>
      <c r="D7" s="12" t="s">
        <v>74</v>
      </c>
      <c r="E7" s="12" t="s">
        <v>120</v>
      </c>
      <c r="F7" s="13">
        <v>200</v>
      </c>
    </row>
    <row r="8" spans="1:6" x14ac:dyDescent="0.2">
      <c r="A8" s="12">
        <v>128300</v>
      </c>
      <c r="B8" s="12" t="str">
        <f>LOOKUP(A8,'Account Codes'!A:B)</f>
        <v>Commercial Air</v>
      </c>
      <c r="C8" s="12" t="s">
        <v>233</v>
      </c>
      <c r="D8" s="12" t="s">
        <v>119</v>
      </c>
      <c r="E8" s="12" t="s">
        <v>120</v>
      </c>
      <c r="F8" s="13">
        <v>800</v>
      </c>
    </row>
    <row r="9" spans="1:6" x14ac:dyDescent="0.2">
      <c r="A9" s="12">
        <v>128400</v>
      </c>
      <c r="B9" s="12" t="s">
        <v>185</v>
      </c>
      <c r="C9" s="12" t="s">
        <v>186</v>
      </c>
      <c r="D9" s="12" t="s">
        <v>205</v>
      </c>
      <c r="E9" s="12" t="s">
        <v>126</v>
      </c>
      <c r="F9" s="13">
        <v>600</v>
      </c>
    </row>
    <row r="10" spans="1:6" x14ac:dyDescent="0.2">
      <c r="A10" s="12">
        <v>128500</v>
      </c>
      <c r="B10" s="12" t="str">
        <f>LOOKUP(A10,'Account Codes'!A:B)</f>
        <v>Regisration and Lodging</v>
      </c>
      <c r="C10" s="12" t="s">
        <v>197</v>
      </c>
      <c r="D10" s="12" t="s">
        <v>121</v>
      </c>
      <c r="E10" s="12" t="s">
        <v>114</v>
      </c>
      <c r="F10" s="13">
        <v>12600</v>
      </c>
    </row>
    <row r="11" spans="1:6" x14ac:dyDescent="0.2">
      <c r="A11" s="12">
        <v>128400</v>
      </c>
      <c r="B11" s="12" t="str">
        <f>LOOKUP(A11,'Account Codes'!A:B)</f>
        <v>State Vehicle</v>
      </c>
      <c r="C11" s="12" t="s">
        <v>124</v>
      </c>
      <c r="D11" s="12" t="s">
        <v>75</v>
      </c>
      <c r="E11" s="12" t="s">
        <v>120</v>
      </c>
      <c r="F11" s="13">
        <v>270</v>
      </c>
    </row>
    <row r="12" spans="1:6" x14ac:dyDescent="0.2">
      <c r="A12" s="12">
        <v>128500</v>
      </c>
      <c r="B12" s="12" t="str">
        <f>LOOKUP(A12,'Account Codes'!A:B)</f>
        <v>Regisration and Lodging</v>
      </c>
      <c r="C12" s="12" t="s">
        <v>124</v>
      </c>
      <c r="D12" s="12" t="s">
        <v>195</v>
      </c>
      <c r="E12" s="12" t="s">
        <v>120</v>
      </c>
      <c r="F12" s="13">
        <v>4000</v>
      </c>
    </row>
    <row r="13" spans="1:6" x14ac:dyDescent="0.2">
      <c r="A13" s="12">
        <v>128800</v>
      </c>
      <c r="B13" s="12" t="str">
        <f>LOOKUP(A13,'Account Codes'!A:B)</f>
        <v>Travel Meals</v>
      </c>
      <c r="C13" s="12" t="s">
        <v>123</v>
      </c>
      <c r="D13" s="12" t="s">
        <v>76</v>
      </c>
      <c r="E13" s="12" t="s">
        <v>120</v>
      </c>
      <c r="F13" s="13">
        <v>1300</v>
      </c>
    </row>
    <row r="14" spans="1:6" x14ac:dyDescent="0.2">
      <c r="A14" s="12">
        <v>128400</v>
      </c>
      <c r="B14" s="12" t="str">
        <f>LOOKUP(A14,'Account Codes'!A:B)</f>
        <v>State Vehicle</v>
      </c>
      <c r="C14" s="12" t="s">
        <v>77</v>
      </c>
      <c r="D14" s="12" t="s">
        <v>75</v>
      </c>
      <c r="E14" s="12" t="s">
        <v>126</v>
      </c>
      <c r="F14" s="13">
        <v>3500</v>
      </c>
    </row>
    <row r="15" spans="1:6" x14ac:dyDescent="0.2">
      <c r="A15" s="12">
        <v>128500</v>
      </c>
      <c r="B15" s="12" t="str">
        <f>LOOKUP(A15,'Account Codes'!A:B)</f>
        <v>Regisration and Lodging</v>
      </c>
      <c r="C15" s="12" t="s">
        <v>125</v>
      </c>
      <c r="D15" s="12" t="s">
        <v>78</v>
      </c>
      <c r="E15" s="12" t="s">
        <v>120</v>
      </c>
      <c r="F15" s="13">
        <v>1200</v>
      </c>
    </row>
    <row r="16" spans="1:6" x14ac:dyDescent="0.2">
      <c r="A16" s="12">
        <v>124600</v>
      </c>
      <c r="B16" s="12" t="str">
        <f>LOOKUP(A16,'Account Codes'!A:B)</f>
        <v>Public Information &amp; Public Relations</v>
      </c>
      <c r="C16" s="12" t="s">
        <v>80</v>
      </c>
      <c r="D16" s="12" t="s">
        <v>79</v>
      </c>
      <c r="E16" s="12" t="s">
        <v>126</v>
      </c>
      <c r="F16" s="13">
        <v>9500</v>
      </c>
    </row>
    <row r="17" spans="1:6" x14ac:dyDescent="0.2">
      <c r="A17" s="12">
        <v>124600</v>
      </c>
      <c r="B17" s="12" t="str">
        <f>LOOKUP(A17,'Account Codes'!A:B)</f>
        <v>Public Information &amp; Public Relations</v>
      </c>
      <c r="C17" s="12" t="s">
        <v>81</v>
      </c>
      <c r="D17" s="12" t="s">
        <v>79</v>
      </c>
      <c r="E17" s="12" t="s">
        <v>126</v>
      </c>
      <c r="F17" s="13">
        <v>5000</v>
      </c>
    </row>
    <row r="18" spans="1:6" x14ac:dyDescent="0.2">
      <c r="A18" s="12">
        <v>124600</v>
      </c>
      <c r="B18" s="12" t="str">
        <f>LOOKUP(A18,'Account Codes'!A:B)</f>
        <v>Public Information &amp; Public Relations</v>
      </c>
      <c r="C18" s="12" t="s">
        <v>159</v>
      </c>
      <c r="D18" s="12" t="s">
        <v>79</v>
      </c>
      <c r="E18" s="12" t="s">
        <v>126</v>
      </c>
      <c r="F18" s="13">
        <v>1000</v>
      </c>
    </row>
    <row r="19" spans="1:6" x14ac:dyDescent="0.2">
      <c r="A19" s="12">
        <v>124600</v>
      </c>
      <c r="B19" s="12" t="s">
        <v>26</v>
      </c>
      <c r="C19" s="12" t="s">
        <v>229</v>
      </c>
      <c r="D19" s="12" t="s">
        <v>79</v>
      </c>
      <c r="E19" s="12" t="s">
        <v>126</v>
      </c>
      <c r="F19" s="13">
        <v>1050</v>
      </c>
    </row>
    <row r="20" spans="1:6" x14ac:dyDescent="0.2">
      <c r="A20" s="18">
        <v>126400</v>
      </c>
      <c r="B20" s="18" t="s">
        <v>25</v>
      </c>
      <c r="C20" s="18" t="s">
        <v>190</v>
      </c>
      <c r="D20" s="18" t="s">
        <v>191</v>
      </c>
      <c r="E20" s="18" t="s">
        <v>120</v>
      </c>
      <c r="F20" s="19"/>
    </row>
    <row r="21" spans="1:6" x14ac:dyDescent="0.2">
      <c r="A21" s="12">
        <v>126400</v>
      </c>
      <c r="B21" s="12" t="s">
        <v>25</v>
      </c>
      <c r="C21" s="12" t="s">
        <v>142</v>
      </c>
      <c r="D21" s="12" t="s">
        <v>143</v>
      </c>
      <c r="E21" s="12" t="s">
        <v>115</v>
      </c>
      <c r="F21" s="13">
        <v>700</v>
      </c>
    </row>
    <row r="22" spans="1:6" x14ac:dyDescent="0.2">
      <c r="A22" s="12">
        <v>126400</v>
      </c>
      <c r="B22" s="12" t="s">
        <v>25</v>
      </c>
      <c r="C22" s="12" t="s">
        <v>149</v>
      </c>
      <c r="D22" s="12" t="s">
        <v>217</v>
      </c>
      <c r="E22" s="12" t="s">
        <v>145</v>
      </c>
      <c r="F22" s="13">
        <v>210</v>
      </c>
    </row>
    <row r="23" spans="1:6" x14ac:dyDescent="0.2">
      <c r="A23" s="12">
        <v>126400</v>
      </c>
      <c r="B23" s="12" t="s">
        <v>25</v>
      </c>
      <c r="C23" s="12" t="s">
        <v>150</v>
      </c>
      <c r="D23" s="12" t="s">
        <v>151</v>
      </c>
      <c r="E23" s="12" t="s">
        <v>145</v>
      </c>
      <c r="F23" s="13">
        <v>255</v>
      </c>
    </row>
    <row r="24" spans="1:6" x14ac:dyDescent="0.2">
      <c r="A24" s="12">
        <v>126400</v>
      </c>
      <c r="B24" s="12" t="s">
        <v>25</v>
      </c>
      <c r="C24" s="12" t="s">
        <v>215</v>
      </c>
      <c r="D24" s="12" t="s">
        <v>216</v>
      </c>
      <c r="E24" s="12" t="s">
        <v>145</v>
      </c>
      <c r="F24" s="13">
        <v>435</v>
      </c>
    </row>
    <row r="25" spans="1:6" x14ac:dyDescent="0.2">
      <c r="A25" s="12">
        <v>126400</v>
      </c>
      <c r="B25" s="12" t="s">
        <v>25</v>
      </c>
      <c r="C25" s="12" t="s">
        <v>218</v>
      </c>
      <c r="D25" s="12" t="s">
        <v>146</v>
      </c>
      <c r="E25" s="12" t="s">
        <v>145</v>
      </c>
      <c r="F25" s="13">
        <v>300</v>
      </c>
    </row>
    <row r="26" spans="1:6" x14ac:dyDescent="0.2">
      <c r="A26" s="12">
        <v>126400</v>
      </c>
      <c r="B26" s="12" t="s">
        <v>25</v>
      </c>
      <c r="C26" s="12" t="s">
        <v>219</v>
      </c>
      <c r="D26" s="20" t="s">
        <v>146</v>
      </c>
      <c r="E26" s="12" t="s">
        <v>145</v>
      </c>
      <c r="F26" s="13">
        <v>300</v>
      </c>
    </row>
    <row r="27" spans="1:6" x14ac:dyDescent="0.2">
      <c r="A27" s="12">
        <v>126400</v>
      </c>
      <c r="B27" s="12" t="s">
        <v>25</v>
      </c>
      <c r="C27" s="12" t="s">
        <v>147</v>
      </c>
      <c r="D27" s="12" t="s">
        <v>148</v>
      </c>
      <c r="E27" s="12" t="s">
        <v>114</v>
      </c>
      <c r="F27" s="13">
        <v>4400</v>
      </c>
    </row>
    <row r="28" spans="1:6" x14ac:dyDescent="0.2">
      <c r="A28" s="12">
        <v>126400</v>
      </c>
      <c r="B28" s="12" t="s">
        <v>25</v>
      </c>
      <c r="C28" s="12" t="s">
        <v>153</v>
      </c>
      <c r="D28" s="12" t="s">
        <v>175</v>
      </c>
      <c r="E28" s="12" t="s">
        <v>126</v>
      </c>
      <c r="F28" s="13">
        <v>3500</v>
      </c>
    </row>
    <row r="29" spans="1:6" x14ac:dyDescent="0.2">
      <c r="A29" s="12">
        <v>126400</v>
      </c>
      <c r="B29" s="12" t="s">
        <v>25</v>
      </c>
      <c r="C29" s="12" t="s">
        <v>154</v>
      </c>
      <c r="D29" s="12" t="s">
        <v>176</v>
      </c>
      <c r="E29" s="12" t="s">
        <v>126</v>
      </c>
      <c r="F29" s="13">
        <v>300</v>
      </c>
    </row>
    <row r="30" spans="1:6" x14ac:dyDescent="0.2">
      <c r="A30" s="12">
        <v>126400</v>
      </c>
      <c r="B30" s="12" t="s">
        <v>25</v>
      </c>
      <c r="C30" s="12" t="s">
        <v>155</v>
      </c>
      <c r="D30" s="12" t="s">
        <v>176</v>
      </c>
      <c r="E30" s="12" t="s">
        <v>126</v>
      </c>
      <c r="F30" s="13">
        <v>300</v>
      </c>
    </row>
    <row r="31" spans="1:6" x14ac:dyDescent="0.2">
      <c r="A31" s="12">
        <v>126400</v>
      </c>
      <c r="B31" s="12" t="s">
        <v>25</v>
      </c>
      <c r="C31" s="12" t="s">
        <v>177</v>
      </c>
      <c r="D31" s="12" t="s">
        <v>178</v>
      </c>
      <c r="E31" s="12" t="s">
        <v>126</v>
      </c>
      <c r="F31" s="13">
        <v>200</v>
      </c>
    </row>
    <row r="32" spans="1:6" x14ac:dyDescent="0.2">
      <c r="A32" s="12">
        <v>126400</v>
      </c>
      <c r="B32" s="12" t="s">
        <v>25</v>
      </c>
      <c r="C32" s="12" t="s">
        <v>157</v>
      </c>
      <c r="D32" s="12" t="s">
        <v>156</v>
      </c>
      <c r="E32" s="12" t="s">
        <v>126</v>
      </c>
      <c r="F32" s="13">
        <v>300</v>
      </c>
    </row>
    <row r="33" spans="1:6" x14ac:dyDescent="0.2">
      <c r="A33" s="12">
        <v>126400</v>
      </c>
      <c r="B33" s="12" t="s">
        <v>25</v>
      </c>
      <c r="C33" s="12" t="s">
        <v>227</v>
      </c>
      <c r="D33" s="12" t="s">
        <v>228</v>
      </c>
      <c r="E33" s="12" t="s">
        <v>126</v>
      </c>
      <c r="F33" s="13">
        <v>240</v>
      </c>
    </row>
    <row r="34" spans="1:6" x14ac:dyDescent="0.2">
      <c r="A34" s="12">
        <v>137810</v>
      </c>
      <c r="B34" s="12" t="str">
        <f>LOOKUP(A34,'Account Codes'!A:B)</f>
        <v>Promotional Supplies</v>
      </c>
      <c r="C34" s="12" t="s">
        <v>82</v>
      </c>
      <c r="D34" s="12" t="s">
        <v>193</v>
      </c>
      <c r="E34" s="12" t="s">
        <v>127</v>
      </c>
      <c r="F34" s="13">
        <v>2295</v>
      </c>
    </row>
    <row r="35" spans="1:6" x14ac:dyDescent="0.2">
      <c r="A35" s="12">
        <v>137810</v>
      </c>
      <c r="B35" s="12" t="str">
        <f>LOOKUP(A35,'Account Codes'!A:B)</f>
        <v>Promotional Supplies</v>
      </c>
      <c r="C35" s="12" t="s">
        <v>83</v>
      </c>
      <c r="D35" s="12" t="s">
        <v>194</v>
      </c>
      <c r="E35" s="12" t="s">
        <v>162</v>
      </c>
      <c r="F35" s="13">
        <v>500</v>
      </c>
    </row>
    <row r="36" spans="1:6" x14ac:dyDescent="0.2">
      <c r="A36" s="12">
        <v>137810</v>
      </c>
      <c r="B36" s="12" t="str">
        <f>LOOKUP(A36,'Account Codes'!A:B)</f>
        <v>Promotional Supplies</v>
      </c>
      <c r="C36" s="12" t="s">
        <v>163</v>
      </c>
      <c r="D36" s="12" t="s">
        <v>192</v>
      </c>
      <c r="E36" s="12" t="s">
        <v>127</v>
      </c>
      <c r="F36" s="13">
        <v>100</v>
      </c>
    </row>
    <row r="37" spans="1:6" x14ac:dyDescent="0.2">
      <c r="A37" s="12">
        <v>137810</v>
      </c>
      <c r="B37" s="12" t="s">
        <v>40</v>
      </c>
      <c r="C37" s="12" t="s">
        <v>209</v>
      </c>
      <c r="D37" s="12" t="s">
        <v>210</v>
      </c>
      <c r="E37" s="12" t="s">
        <v>162</v>
      </c>
      <c r="F37" s="13">
        <v>500</v>
      </c>
    </row>
    <row r="38" spans="1:6" x14ac:dyDescent="0.2">
      <c r="A38" s="12">
        <v>124600</v>
      </c>
      <c r="B38" s="12" t="str">
        <f>LOOKUP(A38,'Account Codes'!A:B)</f>
        <v>Public Information &amp; Public Relations</v>
      </c>
      <c r="C38" s="12" t="s">
        <v>179</v>
      </c>
      <c r="D38" s="12" t="s">
        <v>180</v>
      </c>
      <c r="E38" s="12" t="s">
        <v>126</v>
      </c>
      <c r="F38" s="13">
        <v>500</v>
      </c>
    </row>
    <row r="39" spans="1:6" x14ac:dyDescent="0.2">
      <c r="A39" s="12">
        <v>131100</v>
      </c>
      <c r="B39" s="12" t="s">
        <v>27</v>
      </c>
      <c r="C39" s="12" t="s">
        <v>208</v>
      </c>
      <c r="D39" s="12" t="s">
        <v>238</v>
      </c>
      <c r="E39" s="12" t="s">
        <v>114</v>
      </c>
      <c r="F39" s="21">
        <v>240</v>
      </c>
    </row>
    <row r="40" spans="1:6" x14ac:dyDescent="0.2">
      <c r="A40" s="12">
        <v>131100</v>
      </c>
      <c r="B40" s="12" t="s">
        <v>27</v>
      </c>
      <c r="C40" s="12" t="s">
        <v>171</v>
      </c>
      <c r="D40" s="12" t="s">
        <v>230</v>
      </c>
      <c r="E40" s="12" t="s">
        <v>114</v>
      </c>
      <c r="F40" s="13">
        <v>1200</v>
      </c>
    </row>
    <row r="41" spans="1:6" x14ac:dyDescent="0.2">
      <c r="A41" s="12">
        <v>131100</v>
      </c>
      <c r="B41" s="12" t="str">
        <f>LOOKUP(A40,'Account Codes'!A:B)</f>
        <v>Apparel supplies</v>
      </c>
      <c r="C41" s="12" t="s">
        <v>220</v>
      </c>
      <c r="D41" s="12" t="s">
        <v>230</v>
      </c>
      <c r="E41" s="12" t="s">
        <v>114</v>
      </c>
      <c r="F41" s="13">
        <v>1200</v>
      </c>
    </row>
    <row r="42" spans="1:6" x14ac:dyDescent="0.2">
      <c r="A42" s="12">
        <v>131100</v>
      </c>
      <c r="B42" s="12" t="s">
        <v>27</v>
      </c>
      <c r="C42" s="12" t="s">
        <v>181</v>
      </c>
      <c r="D42" s="12" t="s">
        <v>221</v>
      </c>
      <c r="E42" s="12" t="s">
        <v>114</v>
      </c>
      <c r="F42" s="13">
        <v>1280</v>
      </c>
    </row>
    <row r="43" spans="1:6" x14ac:dyDescent="0.2">
      <c r="A43" s="12">
        <v>131100</v>
      </c>
      <c r="B43" s="12" t="s">
        <v>27</v>
      </c>
      <c r="C43" s="12" t="s">
        <v>172</v>
      </c>
      <c r="D43" s="12" t="s">
        <v>222</v>
      </c>
      <c r="E43" s="12" t="s">
        <v>114</v>
      </c>
      <c r="F43" s="13">
        <v>280</v>
      </c>
    </row>
    <row r="44" spans="1:6" x14ac:dyDescent="0.2">
      <c r="A44" s="12">
        <v>131100</v>
      </c>
      <c r="B44" s="12" t="str">
        <f>LOOKUP(A43,'Account Codes'!A:B)</f>
        <v>Apparel supplies</v>
      </c>
      <c r="C44" s="12" t="s">
        <v>161</v>
      </c>
      <c r="D44" s="12" t="s">
        <v>167</v>
      </c>
      <c r="E44" s="12" t="s">
        <v>114</v>
      </c>
      <c r="F44" s="13">
        <v>4800</v>
      </c>
    </row>
    <row r="45" spans="1:6" x14ac:dyDescent="0.2">
      <c r="A45" s="12">
        <v>131100</v>
      </c>
      <c r="B45" s="12" t="str">
        <f>LOOKUP(A44,'Account Codes'!A:B)</f>
        <v>Apparel supplies</v>
      </c>
      <c r="C45" s="12" t="s">
        <v>84</v>
      </c>
      <c r="D45" s="12" t="s">
        <v>222</v>
      </c>
      <c r="E45" s="12" t="s">
        <v>170</v>
      </c>
      <c r="F45" s="13">
        <v>280</v>
      </c>
    </row>
    <row r="46" spans="1:6" x14ac:dyDescent="0.2">
      <c r="A46" s="12">
        <v>131100</v>
      </c>
      <c r="B46" s="12" t="str">
        <f>LOOKUP(A45,'Account Codes'!A:B)</f>
        <v>Apparel supplies</v>
      </c>
      <c r="C46" s="12" t="s">
        <v>128</v>
      </c>
      <c r="D46" s="12" t="s">
        <v>168</v>
      </c>
      <c r="E46" s="12" t="s">
        <v>170</v>
      </c>
      <c r="F46" s="13">
        <v>340</v>
      </c>
    </row>
    <row r="47" spans="1:6" x14ac:dyDescent="0.2">
      <c r="A47" s="12">
        <v>131100</v>
      </c>
      <c r="B47" s="12" t="str">
        <f>LOOKUP(A46,'Account Codes'!A:B)</f>
        <v>Apparel supplies</v>
      </c>
      <c r="C47" s="12" t="s">
        <v>85</v>
      </c>
      <c r="D47" s="12" t="s">
        <v>223</v>
      </c>
      <c r="E47" s="12" t="s">
        <v>170</v>
      </c>
      <c r="F47" s="13">
        <v>180</v>
      </c>
    </row>
    <row r="48" spans="1:6" x14ac:dyDescent="0.2">
      <c r="A48" s="12">
        <v>131100</v>
      </c>
      <c r="B48" s="12" t="str">
        <f>LOOKUP(A47,'Account Codes'!A:B)</f>
        <v>Apparel supplies</v>
      </c>
      <c r="C48" s="12" t="s">
        <v>187</v>
      </c>
      <c r="D48" s="12" t="s">
        <v>189</v>
      </c>
      <c r="E48" s="12" t="s">
        <v>188</v>
      </c>
      <c r="F48" s="13">
        <v>2000</v>
      </c>
    </row>
    <row r="49" spans="1:6" x14ac:dyDescent="0.2">
      <c r="A49" s="12">
        <v>131200</v>
      </c>
      <c r="B49" s="12" t="s">
        <v>30</v>
      </c>
      <c r="C49" s="12" t="s">
        <v>30</v>
      </c>
      <c r="D49" s="12"/>
      <c r="E49" s="12" t="s">
        <v>174</v>
      </c>
      <c r="F49" s="13">
        <v>1000</v>
      </c>
    </row>
    <row r="50" spans="1:6" x14ac:dyDescent="0.2">
      <c r="A50" s="12">
        <v>141300</v>
      </c>
      <c r="B50" s="12" t="s">
        <v>41</v>
      </c>
      <c r="C50" s="12" t="s">
        <v>234</v>
      </c>
      <c r="D50" s="12" t="s">
        <v>129</v>
      </c>
      <c r="E50" s="12" t="s">
        <v>115</v>
      </c>
      <c r="F50" s="13">
        <v>450</v>
      </c>
    </row>
    <row r="51" spans="1:6" x14ac:dyDescent="0.2">
      <c r="A51" s="12">
        <v>141300</v>
      </c>
      <c r="B51" s="12" t="str">
        <f>LOOKUP(A50,'Account Codes'!A:B)</f>
        <v>Premiums</v>
      </c>
      <c r="C51" s="12" t="s">
        <v>211</v>
      </c>
      <c r="D51" s="12" t="s">
        <v>130</v>
      </c>
      <c r="E51" s="12" t="s">
        <v>115</v>
      </c>
      <c r="F51" s="13">
        <v>600</v>
      </c>
    </row>
    <row r="52" spans="1:6" x14ac:dyDescent="0.2">
      <c r="A52" s="12">
        <v>141300</v>
      </c>
      <c r="B52" s="12" t="str">
        <f>LOOKUP(A51,'Account Codes'!A:B)</f>
        <v>Premiums</v>
      </c>
      <c r="C52" s="12" t="s">
        <v>87</v>
      </c>
      <c r="D52" s="12" t="s">
        <v>88</v>
      </c>
      <c r="E52" s="12" t="s">
        <v>115</v>
      </c>
      <c r="F52" s="13">
        <v>300</v>
      </c>
    </row>
    <row r="53" spans="1:6" x14ac:dyDescent="0.2">
      <c r="A53" s="12">
        <v>119900</v>
      </c>
      <c r="B53" s="12" t="s">
        <v>42</v>
      </c>
      <c r="C53" s="12" t="s">
        <v>235</v>
      </c>
      <c r="D53" s="12" t="s">
        <v>158</v>
      </c>
      <c r="E53" s="12" t="s">
        <v>115</v>
      </c>
      <c r="F53" s="13">
        <v>800</v>
      </c>
    </row>
    <row r="54" spans="1:6" x14ac:dyDescent="0.2">
      <c r="A54" s="12">
        <v>119900</v>
      </c>
      <c r="B54" s="12" t="str">
        <f>LOOKUP(A53,'Account Codes'!A:B)</f>
        <v>Stipends</v>
      </c>
      <c r="C54" s="12" t="s">
        <v>90</v>
      </c>
      <c r="D54" s="12" t="s">
        <v>91</v>
      </c>
      <c r="E54" s="12" t="s">
        <v>115</v>
      </c>
      <c r="F54" s="13">
        <v>400</v>
      </c>
    </row>
    <row r="55" spans="1:6" x14ac:dyDescent="0.2">
      <c r="A55" s="12">
        <v>119900</v>
      </c>
      <c r="B55" s="12" t="str">
        <f>LOOKUP(A54,'Account Codes'!A:B)</f>
        <v>Stipends</v>
      </c>
      <c r="C55" s="12" t="s">
        <v>213</v>
      </c>
      <c r="D55" s="12" t="s">
        <v>91</v>
      </c>
      <c r="E55" s="12" t="s">
        <v>115</v>
      </c>
      <c r="F55" s="13">
        <v>400</v>
      </c>
    </row>
    <row r="56" spans="1:6" x14ac:dyDescent="0.2">
      <c r="A56" s="12">
        <v>119900</v>
      </c>
      <c r="B56" s="12" t="s">
        <v>42</v>
      </c>
      <c r="C56" s="12" t="s">
        <v>212</v>
      </c>
      <c r="D56" s="12" t="s">
        <v>91</v>
      </c>
      <c r="E56" s="12" t="s">
        <v>115</v>
      </c>
      <c r="F56" s="13">
        <v>400</v>
      </c>
    </row>
    <row r="57" spans="1:6" x14ac:dyDescent="0.2">
      <c r="A57" s="12">
        <v>119900</v>
      </c>
      <c r="B57" s="12" t="str">
        <f>LOOKUP(A55,'Account Codes'!A:B)</f>
        <v>Stipends</v>
      </c>
      <c r="C57" s="12" t="s">
        <v>93</v>
      </c>
      <c r="D57" s="12" t="s">
        <v>91</v>
      </c>
      <c r="E57" s="12" t="s">
        <v>115</v>
      </c>
      <c r="F57" s="13">
        <v>400</v>
      </c>
    </row>
    <row r="58" spans="1:6" x14ac:dyDescent="0.2">
      <c r="A58" s="12">
        <v>119900</v>
      </c>
      <c r="B58" s="12" t="str">
        <f>LOOKUP(A57,'Account Codes'!A:B)</f>
        <v>Stipends</v>
      </c>
      <c r="C58" s="12" t="s">
        <v>226</v>
      </c>
      <c r="D58" s="12" t="s">
        <v>91</v>
      </c>
      <c r="E58" s="12" t="s">
        <v>115</v>
      </c>
      <c r="F58" s="13">
        <v>400</v>
      </c>
    </row>
    <row r="59" spans="1:6" x14ac:dyDescent="0.2">
      <c r="A59" s="12">
        <v>119900</v>
      </c>
      <c r="B59" s="12" t="str">
        <f>LOOKUP(A58,'Account Codes'!A:B)</f>
        <v>Stipends</v>
      </c>
      <c r="C59" s="12" t="s">
        <v>95</v>
      </c>
      <c r="D59" s="12" t="s">
        <v>91</v>
      </c>
      <c r="E59" s="12" t="s">
        <v>115</v>
      </c>
      <c r="F59" s="13">
        <v>400</v>
      </c>
    </row>
    <row r="60" spans="1:6" x14ac:dyDescent="0.2">
      <c r="A60" s="12">
        <v>119900</v>
      </c>
      <c r="B60" s="12" t="str">
        <f>LOOKUP(A59,'Account Codes'!A:B)</f>
        <v>Stipends</v>
      </c>
      <c r="C60" s="12" t="s">
        <v>96</v>
      </c>
      <c r="D60" s="12" t="s">
        <v>91</v>
      </c>
      <c r="E60" s="12" t="s">
        <v>115</v>
      </c>
      <c r="F60" s="13">
        <v>400</v>
      </c>
    </row>
    <row r="61" spans="1:6" x14ac:dyDescent="0.2">
      <c r="A61" s="12">
        <v>119900</v>
      </c>
      <c r="B61" s="12" t="str">
        <f>LOOKUP(A60,'Account Codes'!A:B)</f>
        <v>Stipends</v>
      </c>
      <c r="C61" s="12" t="s">
        <v>97</v>
      </c>
      <c r="D61" s="12" t="s">
        <v>91</v>
      </c>
      <c r="E61" s="12" t="s">
        <v>115</v>
      </c>
      <c r="F61" s="13">
        <v>400</v>
      </c>
    </row>
    <row r="62" spans="1:6" x14ac:dyDescent="0.2">
      <c r="A62" s="12">
        <v>119900</v>
      </c>
      <c r="B62" s="12" t="str">
        <f>LOOKUP(A61,'Account Codes'!A:B)</f>
        <v>Stipends</v>
      </c>
      <c r="C62" s="12" t="s">
        <v>98</v>
      </c>
      <c r="D62" s="12" t="s">
        <v>91</v>
      </c>
      <c r="E62" s="12" t="s">
        <v>115</v>
      </c>
      <c r="F62" s="13">
        <v>400</v>
      </c>
    </row>
    <row r="63" spans="1:6" x14ac:dyDescent="0.2">
      <c r="A63" s="12">
        <v>119900</v>
      </c>
      <c r="B63" s="12" t="str">
        <f>LOOKUP(A62,'Account Codes'!A:B)</f>
        <v>Stipends</v>
      </c>
      <c r="C63" s="12" t="s">
        <v>99</v>
      </c>
      <c r="D63" s="12" t="s">
        <v>91</v>
      </c>
      <c r="E63" s="12" t="s">
        <v>115</v>
      </c>
      <c r="F63" s="13">
        <v>400</v>
      </c>
    </row>
    <row r="64" spans="1:6" x14ac:dyDescent="0.2">
      <c r="A64" s="12">
        <v>119900</v>
      </c>
      <c r="B64" s="12" t="str">
        <f>LOOKUP(A63,'Account Codes'!A:B)</f>
        <v>Stipends</v>
      </c>
      <c r="C64" s="12" t="s">
        <v>100</v>
      </c>
      <c r="D64" s="12" t="s">
        <v>91</v>
      </c>
      <c r="E64" s="12" t="s">
        <v>115</v>
      </c>
      <c r="F64" s="13">
        <v>400</v>
      </c>
    </row>
    <row r="65" spans="1:7" x14ac:dyDescent="0.2">
      <c r="A65" s="12">
        <v>221800</v>
      </c>
      <c r="B65" s="12" t="s">
        <v>60</v>
      </c>
      <c r="C65" s="12" t="s">
        <v>132</v>
      </c>
      <c r="D65" s="12" t="s">
        <v>224</v>
      </c>
      <c r="E65" s="12" t="s">
        <v>114</v>
      </c>
      <c r="F65" s="13">
        <v>1300</v>
      </c>
    </row>
    <row r="66" spans="1:7" x14ac:dyDescent="0.2">
      <c r="A66" s="12">
        <v>221800</v>
      </c>
      <c r="B66" s="12" t="str">
        <f>LOOKUP(A65,'Account Codes'!A:B)</f>
        <v>Computer Software</v>
      </c>
      <c r="C66" s="12" t="s">
        <v>133</v>
      </c>
      <c r="D66" s="12" t="s">
        <v>102</v>
      </c>
      <c r="E66" s="12" t="s">
        <v>114</v>
      </c>
      <c r="F66" s="13">
        <v>2400</v>
      </c>
    </row>
    <row r="67" spans="1:7" x14ac:dyDescent="0.2">
      <c r="A67" s="12">
        <v>221801</v>
      </c>
      <c r="B67" s="12" t="str">
        <f>LOOKUP(A66,'Account Codes'!A:B)</f>
        <v>Computer Software</v>
      </c>
      <c r="C67" s="12" t="s">
        <v>239</v>
      </c>
      <c r="D67" s="12" t="s">
        <v>240</v>
      </c>
      <c r="E67" s="12" t="s">
        <v>114</v>
      </c>
      <c r="F67" s="13">
        <v>22000</v>
      </c>
    </row>
    <row r="68" spans="1:7" x14ac:dyDescent="0.2">
      <c r="A68" s="12">
        <v>124600</v>
      </c>
      <c r="B68" s="12" t="s">
        <v>26</v>
      </c>
      <c r="C68" s="12" t="s">
        <v>183</v>
      </c>
      <c r="D68" s="12" t="s">
        <v>200</v>
      </c>
      <c r="E68" s="12" t="s">
        <v>127</v>
      </c>
      <c r="F68" s="13">
        <v>400</v>
      </c>
    </row>
    <row r="69" spans="1:7" x14ac:dyDescent="0.2">
      <c r="A69" s="12">
        <v>131100</v>
      </c>
      <c r="B69" s="12" t="s">
        <v>237</v>
      </c>
      <c r="C69" s="12" t="s">
        <v>203</v>
      </c>
      <c r="D69" s="12" t="s">
        <v>236</v>
      </c>
      <c r="E69" s="12" t="s">
        <v>115</v>
      </c>
      <c r="F69" s="13">
        <v>250</v>
      </c>
    </row>
    <row r="70" spans="1:7" x14ac:dyDescent="0.2">
      <c r="A70" s="12">
        <v>11570</v>
      </c>
      <c r="B70" s="12" t="s">
        <v>214</v>
      </c>
      <c r="C70" s="12" t="s">
        <v>103</v>
      </c>
      <c r="D70" s="12" t="s">
        <v>231</v>
      </c>
      <c r="E70" s="12" t="s">
        <v>131</v>
      </c>
      <c r="F70" s="13">
        <v>-20930</v>
      </c>
      <c r="G70" s="17"/>
    </row>
    <row r="71" spans="1:7" x14ac:dyDescent="0.2">
      <c r="A71" s="12">
        <v>11570</v>
      </c>
      <c r="B71" s="12" t="str">
        <f>LOOKUP(A70,'Account Codes'!A:B)</f>
        <v>Miscellaneous Revenue</v>
      </c>
      <c r="C71" s="12" t="s">
        <v>103</v>
      </c>
      <c r="D71" s="12" t="s">
        <v>232</v>
      </c>
      <c r="E71" s="12" t="s">
        <v>131</v>
      </c>
      <c r="F71" s="13">
        <v>-19838</v>
      </c>
    </row>
    <row r="72" spans="1:7" x14ac:dyDescent="0.2">
      <c r="A72" s="12">
        <v>11570</v>
      </c>
      <c r="B72" s="12" t="s">
        <v>46</v>
      </c>
      <c r="C72" s="12" t="s">
        <v>135</v>
      </c>
      <c r="D72" s="12" t="s">
        <v>225</v>
      </c>
      <c r="E72" s="12" t="s">
        <v>131</v>
      </c>
      <c r="F72" s="13">
        <v>-182</v>
      </c>
    </row>
    <row r="73" spans="1:7" x14ac:dyDescent="0.2">
      <c r="A73" s="12">
        <v>11570</v>
      </c>
      <c r="B73" s="12" t="str">
        <f>LOOKUP(A72,'Account Codes'!A:B)</f>
        <v>Miscellaneous Revenue</v>
      </c>
      <c r="C73" s="12" t="s">
        <v>106</v>
      </c>
      <c r="D73" s="12" t="s">
        <v>241</v>
      </c>
      <c r="E73" s="12" t="s">
        <v>131</v>
      </c>
      <c r="F73" s="13">
        <v>-66000</v>
      </c>
    </row>
    <row r="74" spans="1:7" x14ac:dyDescent="0.2">
      <c r="F74" s="15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</sheetData>
  <autoFilter ref="A1:G73" xr:uid="{00000000-0009-0000-0000-000002000000}"/>
  <phoneticPr fontId="7" type="noConversion"/>
  <pageMargins left="0.75" right="0.75" top="1" bottom="1" header="0.5" footer="0.5"/>
  <pageSetup scale="39" fitToHeight="2" orientation="portrait" horizontalDpi="4294967292" verticalDpi="4294967292"/>
  <ignoredErrors>
    <ignoredError sqref="B6:B8 B10 B12:B17 B71 B2:B3 B44:B48 B41 B57:B64 B38 B34:B36 B51:B52 B54:B55 B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5"/>
  <sheetViews>
    <sheetView workbookViewId="0">
      <selection sqref="A1:XFD1048576"/>
    </sheetView>
  </sheetViews>
  <sheetFormatPr baseColWidth="10" defaultRowHeight="16" x14ac:dyDescent="0.2"/>
  <cols>
    <col min="1" max="1" width="19.33203125" customWidth="1"/>
    <col min="2" max="2" width="33.1640625" customWidth="1"/>
    <col min="3" max="3" width="73" customWidth="1"/>
    <col min="4" max="4" width="52" customWidth="1"/>
    <col min="5" max="5" width="24.83203125" customWidth="1"/>
    <col min="6" max="6" width="12.6640625" style="4" bestFit="1" customWidth="1"/>
  </cols>
  <sheetData>
    <row r="1" spans="1:7" s="1" customFormat="1" x14ac:dyDescent="0.2">
      <c r="A1" s="1" t="s">
        <v>1</v>
      </c>
      <c r="B1" s="1" t="s">
        <v>2</v>
      </c>
      <c r="C1" s="1" t="s">
        <v>3</v>
      </c>
      <c r="D1" s="1" t="s">
        <v>69</v>
      </c>
      <c r="E1" s="1" t="s">
        <v>67</v>
      </c>
      <c r="F1" s="3" t="s">
        <v>68</v>
      </c>
    </row>
    <row r="2" spans="1:7" x14ac:dyDescent="0.2">
      <c r="A2" s="12">
        <v>121500</v>
      </c>
      <c r="B2" s="12" t="str">
        <f>LOOKUP(A2,'Account Codes'!A:B)</f>
        <v>Printing Services</v>
      </c>
      <c r="C2" s="12" t="s">
        <v>70</v>
      </c>
      <c r="D2" s="12" t="s">
        <v>112</v>
      </c>
      <c r="E2" s="12" t="s">
        <v>114</v>
      </c>
      <c r="F2" s="13">
        <v>3000</v>
      </c>
      <c r="G2" s="12"/>
    </row>
    <row r="3" spans="1:7" x14ac:dyDescent="0.2">
      <c r="A3" s="12">
        <v>121500</v>
      </c>
      <c r="B3" s="12" t="str">
        <f>LOOKUP(A3,'Account Codes'!A:B)</f>
        <v>Printing Services</v>
      </c>
      <c r="C3" s="12" t="s">
        <v>138</v>
      </c>
      <c r="D3" s="12" t="s">
        <v>139</v>
      </c>
      <c r="E3" t="s">
        <v>114</v>
      </c>
      <c r="F3" s="13">
        <v>400</v>
      </c>
      <c r="G3" s="12"/>
    </row>
    <row r="4" spans="1:7" x14ac:dyDescent="0.2">
      <c r="A4" s="12">
        <v>121500</v>
      </c>
      <c r="B4" s="12" t="str">
        <f>LOOKUP(A4,'Account Codes'!A:B)</f>
        <v>Printing Services</v>
      </c>
      <c r="C4" s="12" t="s">
        <v>113</v>
      </c>
      <c r="D4" s="12" t="s">
        <v>116</v>
      </c>
      <c r="E4" s="12" t="s">
        <v>114</v>
      </c>
      <c r="F4" s="13">
        <v>240</v>
      </c>
      <c r="G4" s="12"/>
    </row>
    <row r="5" spans="1:7" x14ac:dyDescent="0.2">
      <c r="A5" s="12">
        <v>121500</v>
      </c>
      <c r="B5" s="12" t="str">
        <f>LOOKUP(A5,'Account Codes'!A:B)</f>
        <v>Printing Services</v>
      </c>
      <c r="C5" s="12" t="s">
        <v>71</v>
      </c>
      <c r="D5" s="12" t="s">
        <v>72</v>
      </c>
      <c r="E5" s="12" t="s">
        <v>115</v>
      </c>
      <c r="F5" s="13">
        <v>150</v>
      </c>
      <c r="G5" s="12"/>
    </row>
    <row r="6" spans="1:7" x14ac:dyDescent="0.2">
      <c r="A6" s="12">
        <v>121500</v>
      </c>
      <c r="B6" s="12" t="s">
        <v>6</v>
      </c>
      <c r="C6" s="12" t="s">
        <v>137</v>
      </c>
      <c r="D6" s="12" t="s">
        <v>73</v>
      </c>
      <c r="E6" s="12" t="s">
        <v>174</v>
      </c>
      <c r="F6" s="13">
        <v>250</v>
      </c>
      <c r="G6" s="12"/>
    </row>
    <row r="7" spans="1:7" x14ac:dyDescent="0.2">
      <c r="A7" s="12">
        <v>122100</v>
      </c>
      <c r="B7" s="12" t="str">
        <f>LOOKUP(A7,'Account Codes'!A:B)</f>
        <v>Organization Memberships</v>
      </c>
      <c r="C7" s="12" t="s">
        <v>140</v>
      </c>
      <c r="D7" s="12" t="s">
        <v>117</v>
      </c>
      <c r="E7" s="12" t="s">
        <v>122</v>
      </c>
      <c r="F7" s="13">
        <f>65*13</f>
        <v>845</v>
      </c>
      <c r="G7" s="12"/>
    </row>
    <row r="8" spans="1:7" x14ac:dyDescent="0.2">
      <c r="A8" s="12">
        <v>122100</v>
      </c>
      <c r="B8" s="12" t="str">
        <f>LOOKUP(A8,'Account Codes'!A:B)</f>
        <v>Organization Memberships</v>
      </c>
      <c r="C8" s="12" t="s">
        <v>141</v>
      </c>
      <c r="D8" s="12" t="s">
        <v>74</v>
      </c>
      <c r="E8" s="12" t="s">
        <v>120</v>
      </c>
      <c r="F8" s="13">
        <v>200</v>
      </c>
      <c r="G8" s="12"/>
    </row>
    <row r="9" spans="1:7" x14ac:dyDescent="0.2">
      <c r="A9" s="12">
        <v>128300</v>
      </c>
      <c r="B9" s="12" t="str">
        <f>LOOKUP(A9,'Account Codes'!A:B)</f>
        <v>Commercial Air</v>
      </c>
      <c r="C9" s="12" t="s">
        <v>118</v>
      </c>
      <c r="D9" s="12" t="s">
        <v>119</v>
      </c>
      <c r="E9" s="12" t="s">
        <v>120</v>
      </c>
      <c r="F9" s="13">
        <v>800</v>
      </c>
      <c r="G9" s="12"/>
    </row>
    <row r="10" spans="1:7" x14ac:dyDescent="0.2">
      <c r="A10" s="12">
        <v>128400</v>
      </c>
      <c r="B10" s="12" t="s">
        <v>185</v>
      </c>
      <c r="C10" s="12" t="s">
        <v>186</v>
      </c>
      <c r="D10" s="12" t="s">
        <v>205</v>
      </c>
      <c r="E10" s="12" t="s">
        <v>126</v>
      </c>
      <c r="F10" s="13">
        <v>500</v>
      </c>
      <c r="G10" s="12"/>
    </row>
    <row r="11" spans="1:7" x14ac:dyDescent="0.2">
      <c r="A11" s="12">
        <v>128500</v>
      </c>
      <c r="B11" s="12" t="str">
        <f>LOOKUP(A11,'Account Codes'!A:B)</f>
        <v>Regisration and Lodging</v>
      </c>
      <c r="C11" s="12" t="s">
        <v>197</v>
      </c>
      <c r="D11" s="12" t="s">
        <v>121</v>
      </c>
      <c r="E11" s="12" t="s">
        <v>114</v>
      </c>
      <c r="F11" s="13">
        <v>12600</v>
      </c>
      <c r="G11" s="12"/>
    </row>
    <row r="12" spans="1:7" x14ac:dyDescent="0.2">
      <c r="A12">
        <v>128400</v>
      </c>
      <c r="B12" t="str">
        <f>LOOKUP(A12,'Account Codes'!A:B)</f>
        <v>State Vehicle</v>
      </c>
      <c r="C12" t="s">
        <v>124</v>
      </c>
      <c r="D12" t="s">
        <v>75</v>
      </c>
      <c r="E12" t="s">
        <v>120</v>
      </c>
      <c r="F12" s="4">
        <v>270</v>
      </c>
    </row>
    <row r="13" spans="1:7" x14ac:dyDescent="0.2">
      <c r="A13">
        <v>128500</v>
      </c>
      <c r="B13" t="str">
        <f>LOOKUP(A13,'Account Codes'!A:B)</f>
        <v>Regisration and Lodging</v>
      </c>
      <c r="C13" t="s">
        <v>124</v>
      </c>
      <c r="D13" t="s">
        <v>195</v>
      </c>
      <c r="E13" t="s">
        <v>120</v>
      </c>
      <c r="F13" s="4">
        <v>4000</v>
      </c>
    </row>
    <row r="14" spans="1:7" x14ac:dyDescent="0.2">
      <c r="A14">
        <v>128800</v>
      </c>
      <c r="B14" t="str">
        <f>LOOKUP(A14,'Account Codes'!A:B)</f>
        <v>Travel Meals</v>
      </c>
      <c r="C14" t="s">
        <v>123</v>
      </c>
      <c r="D14" t="s">
        <v>76</v>
      </c>
      <c r="E14" t="s">
        <v>120</v>
      </c>
      <c r="F14" s="4">
        <v>1300</v>
      </c>
    </row>
    <row r="15" spans="1:7" x14ac:dyDescent="0.2">
      <c r="A15">
        <v>128400</v>
      </c>
      <c r="B15" t="str">
        <f>LOOKUP(A15,'Account Codes'!A:B)</f>
        <v>State Vehicle</v>
      </c>
      <c r="C15" t="s">
        <v>77</v>
      </c>
      <c r="D15" t="s">
        <v>75</v>
      </c>
      <c r="E15" t="s">
        <v>126</v>
      </c>
      <c r="F15" s="4">
        <v>3687</v>
      </c>
    </row>
    <row r="16" spans="1:7" x14ac:dyDescent="0.2">
      <c r="A16">
        <v>128500</v>
      </c>
      <c r="B16" t="str">
        <f>LOOKUP(A16,'Account Codes'!A:B)</f>
        <v>Regisration and Lodging</v>
      </c>
      <c r="C16" t="s">
        <v>125</v>
      </c>
      <c r="D16" t="s">
        <v>78</v>
      </c>
      <c r="E16" t="s">
        <v>120</v>
      </c>
      <c r="F16" s="4">
        <v>1200</v>
      </c>
    </row>
    <row r="17" spans="1:6" x14ac:dyDescent="0.2">
      <c r="A17">
        <v>124600</v>
      </c>
      <c r="B17" t="str">
        <f>LOOKUP(A17,'Account Codes'!A:B)</f>
        <v>Public Information &amp; Public Relations</v>
      </c>
      <c r="C17" t="s">
        <v>80</v>
      </c>
      <c r="D17" t="s">
        <v>79</v>
      </c>
      <c r="E17" t="s">
        <v>126</v>
      </c>
      <c r="F17" s="4">
        <v>8000</v>
      </c>
    </row>
    <row r="18" spans="1:6" x14ac:dyDescent="0.2">
      <c r="A18">
        <v>124600</v>
      </c>
      <c r="B18" t="str">
        <f>LOOKUP(A18,'Account Codes'!A:B)</f>
        <v>Public Information &amp; Public Relations</v>
      </c>
      <c r="C18" t="s">
        <v>81</v>
      </c>
      <c r="D18" t="s">
        <v>79</v>
      </c>
      <c r="E18" t="s">
        <v>126</v>
      </c>
      <c r="F18" s="4">
        <v>5000</v>
      </c>
    </row>
    <row r="19" spans="1:6" x14ac:dyDescent="0.2">
      <c r="A19">
        <v>124600</v>
      </c>
      <c r="B19" t="str">
        <f>LOOKUP(A19,'Account Codes'!A:B)</f>
        <v>Public Information &amp; Public Relations</v>
      </c>
      <c r="C19" t="s">
        <v>159</v>
      </c>
      <c r="D19" t="s">
        <v>79</v>
      </c>
      <c r="E19" t="s">
        <v>126</v>
      </c>
      <c r="F19" s="4">
        <v>1725</v>
      </c>
    </row>
    <row r="20" spans="1:6" x14ac:dyDescent="0.2">
      <c r="A20">
        <v>126400</v>
      </c>
      <c r="B20" t="s">
        <v>25</v>
      </c>
      <c r="C20" t="s">
        <v>190</v>
      </c>
      <c r="D20" t="s">
        <v>191</v>
      </c>
      <c r="E20" t="s">
        <v>120</v>
      </c>
      <c r="F20" s="4">
        <v>800</v>
      </c>
    </row>
    <row r="21" spans="1:6" x14ac:dyDescent="0.2">
      <c r="A21">
        <v>126400</v>
      </c>
      <c r="B21" t="s">
        <v>25</v>
      </c>
      <c r="C21" t="s">
        <v>142</v>
      </c>
      <c r="D21" t="s">
        <v>143</v>
      </c>
      <c r="E21" t="s">
        <v>115</v>
      </c>
      <c r="F21" s="4">
        <v>700</v>
      </c>
    </row>
    <row r="22" spans="1:6" x14ac:dyDescent="0.2">
      <c r="A22">
        <v>126400</v>
      </c>
      <c r="B22" t="s">
        <v>25</v>
      </c>
      <c r="C22" t="s">
        <v>149</v>
      </c>
      <c r="D22" t="s">
        <v>152</v>
      </c>
      <c r="E22" t="s">
        <v>145</v>
      </c>
      <c r="F22" s="4">
        <v>195</v>
      </c>
    </row>
    <row r="23" spans="1:6" x14ac:dyDescent="0.2">
      <c r="A23">
        <v>126400</v>
      </c>
      <c r="B23" t="s">
        <v>25</v>
      </c>
      <c r="C23" t="s">
        <v>150</v>
      </c>
      <c r="D23" t="s">
        <v>151</v>
      </c>
      <c r="E23" t="s">
        <v>145</v>
      </c>
      <c r="F23" s="4">
        <v>255</v>
      </c>
    </row>
    <row r="24" spans="1:6" x14ac:dyDescent="0.2">
      <c r="A24">
        <v>126400</v>
      </c>
      <c r="B24" t="s">
        <v>25</v>
      </c>
      <c r="C24" t="s">
        <v>144</v>
      </c>
      <c r="D24" t="s">
        <v>146</v>
      </c>
      <c r="E24" t="s">
        <v>145</v>
      </c>
      <c r="F24" s="4">
        <v>300</v>
      </c>
    </row>
    <row r="25" spans="1:6" x14ac:dyDescent="0.2">
      <c r="A25">
        <v>126400</v>
      </c>
      <c r="B25" t="s">
        <v>25</v>
      </c>
      <c r="C25" t="s">
        <v>147</v>
      </c>
      <c r="D25" t="s">
        <v>148</v>
      </c>
      <c r="E25" t="s">
        <v>114</v>
      </c>
      <c r="F25" s="4">
        <v>3520</v>
      </c>
    </row>
    <row r="26" spans="1:6" x14ac:dyDescent="0.2">
      <c r="A26">
        <v>126400</v>
      </c>
      <c r="B26" t="s">
        <v>25</v>
      </c>
      <c r="C26" t="s">
        <v>153</v>
      </c>
      <c r="D26" t="s">
        <v>175</v>
      </c>
      <c r="E26" t="s">
        <v>126</v>
      </c>
      <c r="F26" s="4">
        <v>3500</v>
      </c>
    </row>
    <row r="27" spans="1:6" x14ac:dyDescent="0.2">
      <c r="A27">
        <v>126400</v>
      </c>
      <c r="B27" t="s">
        <v>25</v>
      </c>
      <c r="C27" t="s">
        <v>154</v>
      </c>
      <c r="D27" t="s">
        <v>176</v>
      </c>
      <c r="E27" t="s">
        <v>126</v>
      </c>
      <c r="F27" s="4">
        <v>200</v>
      </c>
    </row>
    <row r="28" spans="1:6" x14ac:dyDescent="0.2">
      <c r="A28">
        <v>126400</v>
      </c>
      <c r="B28" t="s">
        <v>25</v>
      </c>
      <c r="C28" t="s">
        <v>155</v>
      </c>
      <c r="D28" t="s">
        <v>176</v>
      </c>
      <c r="E28" t="s">
        <v>126</v>
      </c>
      <c r="F28" s="4">
        <v>200</v>
      </c>
    </row>
    <row r="29" spans="1:6" x14ac:dyDescent="0.2">
      <c r="A29">
        <v>126400</v>
      </c>
      <c r="B29" t="s">
        <v>25</v>
      </c>
      <c r="C29" t="s">
        <v>177</v>
      </c>
      <c r="D29" t="s">
        <v>178</v>
      </c>
      <c r="E29" t="s">
        <v>126</v>
      </c>
      <c r="F29" s="4">
        <v>200</v>
      </c>
    </row>
    <row r="30" spans="1:6" x14ac:dyDescent="0.2">
      <c r="A30">
        <v>126400</v>
      </c>
      <c r="B30" t="s">
        <v>25</v>
      </c>
      <c r="C30" t="s">
        <v>157</v>
      </c>
      <c r="D30" t="s">
        <v>156</v>
      </c>
      <c r="E30" t="s">
        <v>126</v>
      </c>
      <c r="F30" s="4">
        <v>300</v>
      </c>
    </row>
    <row r="31" spans="1:6" x14ac:dyDescent="0.2">
      <c r="A31">
        <v>137810</v>
      </c>
      <c r="B31" t="str">
        <f>LOOKUP(A31,'Account Codes'!A:B)</f>
        <v>Promotional Supplies</v>
      </c>
      <c r="C31" t="s">
        <v>82</v>
      </c>
      <c r="D31" t="s">
        <v>193</v>
      </c>
      <c r="E31" t="s">
        <v>127</v>
      </c>
      <c r="F31" s="4">
        <v>2500</v>
      </c>
    </row>
    <row r="32" spans="1:6" x14ac:dyDescent="0.2">
      <c r="A32">
        <v>137810</v>
      </c>
      <c r="B32" t="str">
        <f>LOOKUP(A32,'Account Codes'!A:B)</f>
        <v>Promotional Supplies</v>
      </c>
      <c r="C32" t="s">
        <v>83</v>
      </c>
      <c r="D32" t="s">
        <v>194</v>
      </c>
      <c r="E32" t="s">
        <v>126</v>
      </c>
      <c r="F32" s="4">
        <v>500</v>
      </c>
    </row>
    <row r="33" spans="1:7" x14ac:dyDescent="0.2">
      <c r="A33">
        <v>137810</v>
      </c>
      <c r="B33" t="str">
        <f>LOOKUP(A33,'Account Codes'!A:B)</f>
        <v>Promotional Supplies</v>
      </c>
      <c r="C33" t="s">
        <v>163</v>
      </c>
      <c r="D33" t="s">
        <v>192</v>
      </c>
      <c r="E33" t="s">
        <v>127</v>
      </c>
      <c r="F33" s="4">
        <v>100</v>
      </c>
    </row>
    <row r="34" spans="1:7" x14ac:dyDescent="0.2">
      <c r="A34">
        <v>124600</v>
      </c>
      <c r="B34" t="str">
        <f>LOOKUP(A34,'Account Codes'!A:B)</f>
        <v>Public Information &amp; Public Relations</v>
      </c>
      <c r="C34" t="s">
        <v>179</v>
      </c>
      <c r="D34" t="s">
        <v>180</v>
      </c>
      <c r="E34" t="s">
        <v>126</v>
      </c>
      <c r="F34" s="4">
        <v>500</v>
      </c>
    </row>
    <row r="35" spans="1:7" x14ac:dyDescent="0.2">
      <c r="A35">
        <v>131100</v>
      </c>
      <c r="B35" t="str">
        <f>LOOKUP(A35,'Account Codes'!A:B)</f>
        <v>Apparel supplies</v>
      </c>
      <c r="C35" t="s">
        <v>171</v>
      </c>
      <c r="D35" t="s">
        <v>164</v>
      </c>
      <c r="E35" t="s">
        <v>114</v>
      </c>
      <c r="F35" s="4">
        <v>1200</v>
      </c>
    </row>
    <row r="36" spans="1:7" x14ac:dyDescent="0.2">
      <c r="A36">
        <v>131100</v>
      </c>
      <c r="B36" t="s">
        <v>27</v>
      </c>
      <c r="C36" t="s">
        <v>160</v>
      </c>
      <c r="D36" t="s">
        <v>182</v>
      </c>
      <c r="E36" t="s">
        <v>114</v>
      </c>
      <c r="F36" s="4">
        <v>1300</v>
      </c>
    </row>
    <row r="37" spans="1:7" x14ac:dyDescent="0.2">
      <c r="A37" s="11">
        <v>131100</v>
      </c>
      <c r="B37" s="11" t="s">
        <v>27</v>
      </c>
      <c r="C37" s="11" t="s">
        <v>181</v>
      </c>
      <c r="D37" s="11" t="s">
        <v>165</v>
      </c>
      <c r="E37" s="11" t="s">
        <v>114</v>
      </c>
      <c r="F37" s="14">
        <v>975</v>
      </c>
      <c r="G37" s="11" t="s">
        <v>199</v>
      </c>
    </row>
    <row r="38" spans="1:7" x14ac:dyDescent="0.2">
      <c r="A38">
        <v>131100</v>
      </c>
      <c r="B38" t="str">
        <f>LOOKUP(A38,'Account Codes'!A:B)</f>
        <v>Apparel supplies</v>
      </c>
      <c r="C38" t="s">
        <v>172</v>
      </c>
      <c r="D38" t="s">
        <v>166</v>
      </c>
      <c r="E38" t="s">
        <v>114</v>
      </c>
      <c r="F38" s="4">
        <v>260</v>
      </c>
    </row>
    <row r="39" spans="1:7" x14ac:dyDescent="0.2">
      <c r="A39">
        <v>131100</v>
      </c>
      <c r="B39" t="str">
        <f>LOOKUP(A39,'Account Codes'!A:B)</f>
        <v>Apparel supplies</v>
      </c>
      <c r="C39" t="s">
        <v>161</v>
      </c>
      <c r="D39" t="s">
        <v>167</v>
      </c>
      <c r="E39" t="s">
        <v>114</v>
      </c>
      <c r="F39" s="4">
        <v>4800</v>
      </c>
    </row>
    <row r="40" spans="1:7" x14ac:dyDescent="0.2">
      <c r="A40">
        <v>131100</v>
      </c>
      <c r="B40" t="str">
        <f>LOOKUP(A40,'Account Codes'!A:B)</f>
        <v>Apparel supplies</v>
      </c>
      <c r="C40" t="s">
        <v>84</v>
      </c>
      <c r="D40" t="s">
        <v>166</v>
      </c>
      <c r="E40" t="s">
        <v>170</v>
      </c>
      <c r="F40" s="4">
        <v>260</v>
      </c>
    </row>
    <row r="41" spans="1:7" x14ac:dyDescent="0.2">
      <c r="A41">
        <v>131100</v>
      </c>
      <c r="B41" t="str">
        <f>LOOKUP(A41,'Account Codes'!A:B)</f>
        <v>Apparel supplies</v>
      </c>
      <c r="C41" t="s">
        <v>128</v>
      </c>
      <c r="D41" t="s">
        <v>168</v>
      </c>
      <c r="E41" t="s">
        <v>170</v>
      </c>
      <c r="F41" s="4">
        <v>340</v>
      </c>
    </row>
    <row r="42" spans="1:7" x14ac:dyDescent="0.2">
      <c r="A42">
        <v>131100</v>
      </c>
      <c r="B42" t="str">
        <f>LOOKUP(A42,'Account Codes'!A:B)</f>
        <v>Apparel supplies</v>
      </c>
      <c r="C42" t="s">
        <v>85</v>
      </c>
      <c r="D42" t="s">
        <v>169</v>
      </c>
      <c r="E42" t="s">
        <v>170</v>
      </c>
      <c r="F42" s="4">
        <v>165</v>
      </c>
    </row>
    <row r="43" spans="1:7" x14ac:dyDescent="0.2">
      <c r="A43" s="11">
        <v>131100</v>
      </c>
      <c r="B43" s="11" t="s">
        <v>27</v>
      </c>
      <c r="C43" s="11" t="s">
        <v>187</v>
      </c>
      <c r="D43" s="11" t="s">
        <v>189</v>
      </c>
      <c r="E43" s="11" t="s">
        <v>188</v>
      </c>
      <c r="F43" s="14">
        <v>2000</v>
      </c>
      <c r="G43" s="11" t="s">
        <v>199</v>
      </c>
    </row>
    <row r="44" spans="1:7" x14ac:dyDescent="0.2">
      <c r="A44">
        <v>131200</v>
      </c>
      <c r="B44" t="str">
        <f>LOOKUP(A44,'Account Codes'!A:B)</f>
        <v>Office Supplies</v>
      </c>
      <c r="C44" t="s">
        <v>30</v>
      </c>
      <c r="D44" t="s">
        <v>206</v>
      </c>
      <c r="E44" t="s">
        <v>174</v>
      </c>
      <c r="F44" s="4">
        <v>1000</v>
      </c>
    </row>
    <row r="45" spans="1:7" x14ac:dyDescent="0.2">
      <c r="A45">
        <v>141300</v>
      </c>
      <c r="B45" t="str">
        <f>LOOKUP(A45,'Account Codes'!A:B)</f>
        <v>Premiums</v>
      </c>
      <c r="C45" t="s">
        <v>173</v>
      </c>
      <c r="D45" t="s">
        <v>129</v>
      </c>
      <c r="E45" t="s">
        <v>115</v>
      </c>
      <c r="F45" s="4">
        <v>900</v>
      </c>
    </row>
    <row r="46" spans="1:7" x14ac:dyDescent="0.2">
      <c r="A46">
        <v>141300</v>
      </c>
      <c r="B46" t="str">
        <f>LOOKUP(A46,'Account Codes'!A:B)</f>
        <v>Premiums</v>
      </c>
      <c r="C46" t="s">
        <v>86</v>
      </c>
      <c r="D46" t="s">
        <v>130</v>
      </c>
      <c r="E46" t="s">
        <v>115</v>
      </c>
      <c r="F46" s="4">
        <v>500</v>
      </c>
    </row>
    <row r="47" spans="1:7" x14ac:dyDescent="0.2">
      <c r="A47">
        <v>141300</v>
      </c>
      <c r="B47" t="str">
        <f>LOOKUP(A47,'Account Codes'!A:B)</f>
        <v>Premiums</v>
      </c>
      <c r="C47" t="s">
        <v>87</v>
      </c>
      <c r="D47" t="s">
        <v>88</v>
      </c>
      <c r="E47" t="s">
        <v>115</v>
      </c>
      <c r="F47" s="4">
        <v>300</v>
      </c>
    </row>
    <row r="48" spans="1:7" x14ac:dyDescent="0.2">
      <c r="A48">
        <v>119900</v>
      </c>
      <c r="B48" t="str">
        <f>LOOKUP(A48,'Account Codes'!A:B)</f>
        <v>Stipends</v>
      </c>
      <c r="C48" t="s">
        <v>89</v>
      </c>
      <c r="D48" t="s">
        <v>158</v>
      </c>
      <c r="E48" t="s">
        <v>115</v>
      </c>
      <c r="F48" s="4">
        <v>800</v>
      </c>
    </row>
    <row r="49" spans="1:7" x14ac:dyDescent="0.2">
      <c r="A49">
        <v>119900</v>
      </c>
      <c r="B49" t="str">
        <f>LOOKUP(A49,'Account Codes'!A:B)</f>
        <v>Stipends</v>
      </c>
      <c r="C49" t="s">
        <v>90</v>
      </c>
      <c r="D49" t="s">
        <v>91</v>
      </c>
      <c r="E49" t="s">
        <v>115</v>
      </c>
      <c r="F49" s="4">
        <v>400</v>
      </c>
    </row>
    <row r="50" spans="1:7" x14ac:dyDescent="0.2">
      <c r="A50">
        <v>119900</v>
      </c>
      <c r="B50" t="str">
        <f>LOOKUP(A50,'Account Codes'!A:B)</f>
        <v>Stipends</v>
      </c>
      <c r="C50" t="s">
        <v>92</v>
      </c>
      <c r="D50" t="s">
        <v>91</v>
      </c>
      <c r="E50" t="s">
        <v>115</v>
      </c>
      <c r="F50" s="4">
        <v>400</v>
      </c>
    </row>
    <row r="51" spans="1:7" x14ac:dyDescent="0.2">
      <c r="A51">
        <v>119900</v>
      </c>
      <c r="B51" t="str">
        <f>LOOKUP(A51,'Account Codes'!A:B)</f>
        <v>Stipends</v>
      </c>
      <c r="C51" t="s">
        <v>93</v>
      </c>
      <c r="D51" t="s">
        <v>91</v>
      </c>
      <c r="E51" t="s">
        <v>115</v>
      </c>
      <c r="F51" s="4">
        <v>400</v>
      </c>
    </row>
    <row r="52" spans="1:7" x14ac:dyDescent="0.2">
      <c r="A52">
        <v>119900</v>
      </c>
      <c r="B52" t="str">
        <f>LOOKUP(A52,'Account Codes'!A:B)</f>
        <v>Stipends</v>
      </c>
      <c r="C52" t="s">
        <v>94</v>
      </c>
      <c r="D52" t="s">
        <v>91</v>
      </c>
      <c r="E52" t="s">
        <v>115</v>
      </c>
      <c r="F52" s="4">
        <v>400</v>
      </c>
    </row>
    <row r="53" spans="1:7" x14ac:dyDescent="0.2">
      <c r="A53">
        <v>119900</v>
      </c>
      <c r="B53" t="str">
        <f>LOOKUP(A53,'Account Codes'!A:B)</f>
        <v>Stipends</v>
      </c>
      <c r="C53" t="s">
        <v>95</v>
      </c>
      <c r="D53" t="s">
        <v>91</v>
      </c>
      <c r="E53" t="s">
        <v>115</v>
      </c>
      <c r="F53" s="4">
        <v>400</v>
      </c>
    </row>
    <row r="54" spans="1:7" x14ac:dyDescent="0.2">
      <c r="A54">
        <v>119900</v>
      </c>
      <c r="B54" t="str">
        <f>LOOKUP(A54,'Account Codes'!A:B)</f>
        <v>Stipends</v>
      </c>
      <c r="C54" t="s">
        <v>96</v>
      </c>
      <c r="D54" t="s">
        <v>91</v>
      </c>
      <c r="E54" t="s">
        <v>115</v>
      </c>
      <c r="F54" s="4">
        <v>400</v>
      </c>
    </row>
    <row r="55" spans="1:7" x14ac:dyDescent="0.2">
      <c r="A55">
        <v>119900</v>
      </c>
      <c r="B55" t="str">
        <f>LOOKUP(A55,'Account Codes'!A:B)</f>
        <v>Stipends</v>
      </c>
      <c r="C55" t="s">
        <v>97</v>
      </c>
      <c r="D55" t="s">
        <v>91</v>
      </c>
      <c r="E55" t="s">
        <v>115</v>
      </c>
      <c r="F55" s="4">
        <v>400</v>
      </c>
    </row>
    <row r="56" spans="1:7" x14ac:dyDescent="0.2">
      <c r="A56">
        <v>119900</v>
      </c>
      <c r="B56" t="str">
        <f>LOOKUP(A56,'Account Codes'!A:B)</f>
        <v>Stipends</v>
      </c>
      <c r="C56" t="s">
        <v>98</v>
      </c>
      <c r="D56" t="s">
        <v>91</v>
      </c>
      <c r="E56" t="s">
        <v>115</v>
      </c>
      <c r="F56" s="4">
        <v>400</v>
      </c>
    </row>
    <row r="57" spans="1:7" x14ac:dyDescent="0.2">
      <c r="A57">
        <v>119900</v>
      </c>
      <c r="B57" t="str">
        <f>LOOKUP(A57,'Account Codes'!A:B)</f>
        <v>Stipends</v>
      </c>
      <c r="C57" t="s">
        <v>99</v>
      </c>
      <c r="D57" t="s">
        <v>91</v>
      </c>
      <c r="E57" t="s">
        <v>115</v>
      </c>
      <c r="F57" s="4">
        <v>400</v>
      </c>
    </row>
    <row r="58" spans="1:7" x14ac:dyDescent="0.2">
      <c r="A58">
        <v>119900</v>
      </c>
      <c r="B58" t="str">
        <f>LOOKUP(A58,'Account Codes'!A:B)</f>
        <v>Stipends</v>
      </c>
      <c r="C58" t="s">
        <v>100</v>
      </c>
      <c r="D58" t="s">
        <v>91</v>
      </c>
      <c r="E58" t="s">
        <v>115</v>
      </c>
      <c r="F58" s="4">
        <v>400</v>
      </c>
    </row>
    <row r="59" spans="1:7" x14ac:dyDescent="0.2">
      <c r="A59">
        <v>221800</v>
      </c>
      <c r="B59" t="str">
        <f>LOOKUP(A59,'Account Codes'!A:B)</f>
        <v>Computer Software</v>
      </c>
      <c r="C59" t="s">
        <v>132</v>
      </c>
      <c r="D59" t="s">
        <v>101</v>
      </c>
      <c r="E59" t="s">
        <v>114</v>
      </c>
      <c r="F59" s="4">
        <v>1200</v>
      </c>
    </row>
    <row r="60" spans="1:7" x14ac:dyDescent="0.2">
      <c r="A60">
        <v>221800</v>
      </c>
      <c r="B60" t="str">
        <f>LOOKUP(A60,'Account Codes'!A:B)</f>
        <v>Computer Software</v>
      </c>
      <c r="C60" t="s">
        <v>133</v>
      </c>
      <c r="D60" t="s">
        <v>102</v>
      </c>
      <c r="E60" t="s">
        <v>114</v>
      </c>
      <c r="F60" s="4">
        <v>2400</v>
      </c>
    </row>
    <row r="61" spans="1:7" x14ac:dyDescent="0.2">
      <c r="A61" s="11">
        <v>137400</v>
      </c>
      <c r="B61" t="str">
        <f>LOOKUP(A61,'Account Codes'!A:B)</f>
        <v>Laundry and Linen</v>
      </c>
      <c r="C61" s="11" t="s">
        <v>184</v>
      </c>
      <c r="D61" s="11" t="s">
        <v>201</v>
      </c>
      <c r="E61" s="11" t="s">
        <v>126</v>
      </c>
      <c r="F61" s="14">
        <v>150</v>
      </c>
      <c r="G61" s="11" t="s">
        <v>199</v>
      </c>
    </row>
    <row r="62" spans="1:7" x14ac:dyDescent="0.2">
      <c r="A62" s="11">
        <v>124600</v>
      </c>
      <c r="B62" t="str">
        <f>LOOKUP(A62,'Account Codes'!A:B)</f>
        <v>Public Information &amp; Public Relations</v>
      </c>
      <c r="C62" s="11" t="s">
        <v>183</v>
      </c>
      <c r="D62" s="11" t="s">
        <v>200</v>
      </c>
      <c r="E62" s="11" t="s">
        <v>127</v>
      </c>
      <c r="F62" s="14">
        <v>400</v>
      </c>
      <c r="G62" s="11" t="s">
        <v>199</v>
      </c>
    </row>
    <row r="63" spans="1:7" x14ac:dyDescent="0.2">
      <c r="A63" s="11">
        <v>131100</v>
      </c>
      <c r="B63" t="str">
        <f>LOOKUP(A63,'Account Codes'!A:B)</f>
        <v>Apparel supplies</v>
      </c>
      <c r="C63" s="11" t="s">
        <v>203</v>
      </c>
      <c r="D63" s="11" t="s">
        <v>204</v>
      </c>
      <c r="E63" s="11" t="s">
        <v>115</v>
      </c>
      <c r="F63" s="14">
        <f>11*25</f>
        <v>275</v>
      </c>
      <c r="G63" s="11"/>
    </row>
    <row r="64" spans="1:7" x14ac:dyDescent="0.2">
      <c r="A64">
        <v>11570</v>
      </c>
      <c r="B64" t="str">
        <f>LOOKUP(A64,'Account Codes'!A:B)</f>
        <v>Miscellaneous Revenue</v>
      </c>
      <c r="C64" t="s">
        <v>103</v>
      </c>
      <c r="D64" t="s">
        <v>104</v>
      </c>
      <c r="E64" t="s">
        <v>131</v>
      </c>
      <c r="F64" s="4">
        <v>-16800</v>
      </c>
    </row>
    <row r="65" spans="1:6" x14ac:dyDescent="0.2">
      <c r="A65">
        <v>11570</v>
      </c>
      <c r="B65" t="str">
        <f>LOOKUP(A65,'Account Codes'!A:B)</f>
        <v>Miscellaneous Revenue</v>
      </c>
      <c r="C65" t="s">
        <v>103</v>
      </c>
      <c r="D65" t="s">
        <v>105</v>
      </c>
      <c r="E65" t="s">
        <v>131</v>
      </c>
      <c r="F65" s="4">
        <v>-16880</v>
      </c>
    </row>
    <row r="66" spans="1:6" x14ac:dyDescent="0.2">
      <c r="A66">
        <v>11570</v>
      </c>
      <c r="B66" t="s">
        <v>46</v>
      </c>
      <c r="C66" t="s">
        <v>134</v>
      </c>
      <c r="D66" t="s">
        <v>136</v>
      </c>
      <c r="E66" t="s">
        <v>131</v>
      </c>
      <c r="F66" s="4">
        <v>-1050</v>
      </c>
    </row>
    <row r="67" spans="1:6" x14ac:dyDescent="0.2">
      <c r="A67">
        <v>11570</v>
      </c>
      <c r="B67" t="str">
        <f>LOOKUP(A67,'Account Codes'!A:B)</f>
        <v>Miscellaneous Revenue</v>
      </c>
      <c r="C67" t="s">
        <v>135</v>
      </c>
      <c r="D67" t="s">
        <v>196</v>
      </c>
      <c r="E67" t="s">
        <v>131</v>
      </c>
      <c r="F67" s="4">
        <v>-182</v>
      </c>
    </row>
    <row r="68" spans="1:6" x14ac:dyDescent="0.2">
      <c r="A68">
        <v>11570</v>
      </c>
      <c r="B68" t="str">
        <f>LOOKUP(A68,'Account Codes'!A:B)</f>
        <v>Miscellaneous Revenue</v>
      </c>
      <c r="C68" t="s">
        <v>106</v>
      </c>
      <c r="D68" t="s">
        <v>198</v>
      </c>
      <c r="E68" t="s">
        <v>131</v>
      </c>
      <c r="F68" s="4">
        <v>-46250</v>
      </c>
    </row>
    <row r="69" spans="1:6" x14ac:dyDescent="0.2">
      <c r="F69" s="15"/>
    </row>
    <row r="77" spans="1:6" x14ac:dyDescent="0.2">
      <c r="F77"/>
    </row>
    <row r="78" spans="1:6" x14ac:dyDescent="0.2">
      <c r="F78"/>
    </row>
    <row r="79" spans="1:6" x14ac:dyDescent="0.2">
      <c r="F79"/>
    </row>
    <row r="80" spans="1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D849C-B93B-DC47-928D-5755A2DBE202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Account Codes</vt:lpstr>
      <vt:lpstr>account code pivot</vt:lpstr>
      <vt:lpstr>FY19 Pivot Table</vt:lpstr>
      <vt:lpstr>FY19 Budget</vt:lpstr>
      <vt:lpstr>Reconcile Report</vt:lpstr>
      <vt:lpstr>Sheet3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Lam</dc:creator>
  <cp:lastModifiedBy>Microsoft Office User</cp:lastModifiedBy>
  <cp:lastPrinted>2018-03-15T20:01:21Z</cp:lastPrinted>
  <dcterms:created xsi:type="dcterms:W3CDTF">2017-01-20T16:42:08Z</dcterms:created>
  <dcterms:modified xsi:type="dcterms:W3CDTF">2018-03-15T20:01:22Z</dcterms:modified>
</cp:coreProperties>
</file>