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showInkAnnotation="0" autoCompressPictures="0"/>
  <bookViews>
    <workbookView xWindow="0" yWindow="0" windowWidth="25600" windowHeight="16060" tabRatio="500" activeTab="2"/>
  </bookViews>
  <sheets>
    <sheet name="Instructions" sheetId="1" r:id="rId1"/>
    <sheet name="Account Codes" sheetId="2" r:id="rId2"/>
    <sheet name="FY18 Budget" sheetId="3" r:id="rId3"/>
    <sheet name="Sheet1" sheetId="9" r:id="rId4"/>
    <sheet name="Reconcile Report" sheetId="4" r:id="rId5"/>
    <sheet name="Pivot Tables" sheetId="8" r:id="rId6"/>
  </sheets>
  <definedNames>
    <definedName name="_xlnm._FilterDatabase" localSheetId="2" hidden="1">'FY18 Budget'!$B$1:$G$1</definedName>
  </definedNames>
  <calcPr calcId="140001" concurrentCalc="0"/>
  <pivotCaches>
    <pivotCache cacheId="17" r:id="rId7"/>
    <pivotCache cacheId="18" r:id="rId8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4" l="1"/>
  <c r="F38" i="4"/>
  <c r="B71" i="4"/>
  <c r="B70" i="4"/>
  <c r="B69" i="4"/>
  <c r="B68" i="4"/>
  <c r="B67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G38" i="3"/>
  <c r="G12" i="3"/>
  <c r="G73" i="3"/>
  <c r="C6" i="3"/>
  <c r="C29" i="3"/>
  <c r="C17" i="3"/>
  <c r="C3" i="3"/>
  <c r="C4" i="3"/>
  <c r="C5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6" i="3"/>
  <c r="C27" i="3"/>
  <c r="C28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2" i="3"/>
</calcChain>
</file>

<file path=xl/comments1.xml><?xml version="1.0" encoding="utf-8"?>
<comments xmlns="http://schemas.openxmlformats.org/spreadsheetml/2006/main">
  <authors>
    <author>Paula Lam</author>
  </authors>
  <commentList>
    <comment ref="B24" authorId="0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<sst xmlns="http://schemas.openxmlformats.org/spreadsheetml/2006/main" count="715" uniqueCount="186">
  <si>
    <t>Media Services</t>
  </si>
  <si>
    <t>Account Code</t>
  </si>
  <si>
    <t>Title</t>
  </si>
  <si>
    <t>Description</t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</si>
  <si>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</si>
  <si>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</si>
  <si>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</si>
  <si>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</si>
  <si>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</si>
  <si>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</si>
  <si>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</si>
  <si>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</si>
  <si>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</si>
  <si>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</si>
  <si>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</si>
  <si>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</si>
  <si>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Personal Vehicle</t>
  </si>
  <si>
    <t>Use of vehicle for business purposees</t>
  </si>
  <si>
    <t>Commercial Air</t>
  </si>
  <si>
    <t>State Vechile</t>
  </si>
  <si>
    <t>Use of state vehicle</t>
  </si>
  <si>
    <t>Flight charges</t>
  </si>
  <si>
    <t>Regisration and Lodging</t>
  </si>
  <si>
    <t>Registration for conferences and lodging for conference</t>
  </si>
  <si>
    <t>Travel Meals</t>
  </si>
  <si>
    <t>Food during conferences at perdiem rates</t>
  </si>
  <si>
    <t>Food &amp; Dietary Services</t>
  </si>
  <si>
    <t>Public Information &amp; Public Relations</t>
  </si>
  <si>
    <t>Apparel supplies</t>
  </si>
  <si>
    <t>All clothing purchases - must be approved prior to purchase.</t>
  </si>
  <si>
    <t xml:space="preserve"> Also includes fees for speakers, artists, and performers.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</si>
  <si>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</si>
  <si>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</si>
  <si>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</si>
  <si>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</si>
  <si>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</si>
  <si>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</si>
  <si>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</si>
  <si>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</si>
  <si>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Recreational Supplies</t>
  </si>
  <si>
    <t>Outdoor recreational supplies</t>
  </si>
  <si>
    <t>Promotional Supplies</t>
  </si>
  <si>
    <t>Premiums</t>
  </si>
  <si>
    <t>Stipends</t>
  </si>
  <si>
    <t>Stipends for leadership positions wihtin organizations</t>
  </si>
  <si>
    <t>Equipment Rentals</t>
  </si>
  <si>
    <t>Building Rental</t>
  </si>
  <si>
    <t>Miscellaneous Revenue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</si>
  <si>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</si>
  <si>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</si>
  <si>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</si>
  <si>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</si>
  <si>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</si>
  <si>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</si>
  <si>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</si>
  <si>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Student Fees</t>
  </si>
  <si>
    <t>SGA Allocation</t>
  </si>
  <si>
    <t>Architectural Services</t>
  </si>
  <si>
    <t>Stage rental</t>
  </si>
  <si>
    <t>Laundry and Linen</t>
  </si>
  <si>
    <t>Rental of linen per contractual agreement</t>
  </si>
  <si>
    <t>Computer Software</t>
  </si>
  <si>
    <t>Software purchases</t>
  </si>
  <si>
    <t>Expense for renting equipment (i.e. film rental, copier renta, stage rentall)</t>
  </si>
  <si>
    <t>Hardware maintenance</t>
  </si>
  <si>
    <t>Software maintenance</t>
  </si>
  <si>
    <t>Computer Hardware Maintenance</t>
  </si>
  <si>
    <t>Computer Software Maintenance</t>
  </si>
  <si>
    <t>Event/Committee</t>
  </si>
  <si>
    <t>Amount</t>
  </si>
  <si>
    <t>Cost Breakdown</t>
  </si>
  <si>
    <t>600 copies</t>
  </si>
  <si>
    <t>150 copies</t>
  </si>
  <si>
    <t>250 copies</t>
  </si>
  <si>
    <t>Office supplies</t>
  </si>
  <si>
    <t>(blank)</t>
  </si>
  <si>
    <t>Grand Total</t>
  </si>
  <si>
    <t>Row Labels</t>
  </si>
  <si>
    <t>Total</t>
  </si>
  <si>
    <t>Sum of Amount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</si>
  <si>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</si>
  <si>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150 people</t>
  </si>
  <si>
    <t>1 event</t>
  </si>
  <si>
    <t>1 stipend</t>
  </si>
  <si>
    <t>Operation Santa Claus</t>
  </si>
  <si>
    <t>1 ad</t>
  </si>
  <si>
    <t>Carrie Kunter Scholarship</t>
  </si>
  <si>
    <t>Membership Drive</t>
  </si>
  <si>
    <t>Banquet Awards</t>
  </si>
  <si>
    <t>50 Copies</t>
  </si>
  <si>
    <t>Exec Materials/Agendas</t>
  </si>
  <si>
    <t>Operation Santa Claus Flyers</t>
  </si>
  <si>
    <t>Student Org. Night Brochures</t>
  </si>
  <si>
    <t>300 copies</t>
  </si>
  <si>
    <t>75 copies</t>
  </si>
  <si>
    <t>100 members</t>
  </si>
  <si>
    <t>Exec Planning Retreat</t>
  </si>
  <si>
    <t>1 exec board</t>
  </si>
  <si>
    <t>CIVSA Convention</t>
  </si>
  <si>
    <t>6 members</t>
  </si>
  <si>
    <t>Fall Recognition of Members</t>
  </si>
  <si>
    <t>Member Drive Giveaways</t>
  </si>
  <si>
    <t>Choices Giveaways</t>
  </si>
  <si>
    <t>Senior Dinner</t>
  </si>
  <si>
    <t>New Member Education Day Training</t>
  </si>
  <si>
    <t>General Member Spring retreat</t>
  </si>
  <si>
    <t>New Member Overnight</t>
  </si>
  <si>
    <t>Polo Passing Banquet</t>
  </si>
  <si>
    <t>Parents Weekend Tailgate/Brunch</t>
  </si>
  <si>
    <t>Membership Board Retreat</t>
  </si>
  <si>
    <t>Committee Head Retreat</t>
  </si>
  <si>
    <t>Senior Send Off Picnic</t>
  </si>
  <si>
    <t>85 people</t>
  </si>
  <si>
    <t>8 people</t>
  </si>
  <si>
    <t>75 people</t>
  </si>
  <si>
    <t>70 people</t>
  </si>
  <si>
    <t>New Member T-Shirts</t>
  </si>
  <si>
    <t>Choices Supplies</t>
  </si>
  <si>
    <t>Historian Supplies</t>
  </si>
  <si>
    <t>Admissions Service Supplies</t>
  </si>
  <si>
    <t>1 unit</t>
  </si>
  <si>
    <t>SA stationary</t>
  </si>
  <si>
    <t>SA Envelopes</t>
  </si>
  <si>
    <t>500 units</t>
  </si>
  <si>
    <t>Operation Santa Claus Promotions</t>
  </si>
  <si>
    <t>Spring Spirit Event</t>
  </si>
  <si>
    <t>Carrie Kunter Field Day</t>
  </si>
  <si>
    <t>Carrie Kunter Scholarship Applications</t>
  </si>
  <si>
    <t>Carrie Kunter Scholarship Flyers</t>
  </si>
  <si>
    <t>Carrie Kunter Scholarship score sheets</t>
  </si>
  <si>
    <t>President Fall Stipend</t>
  </si>
  <si>
    <t>President Spring Stipend</t>
  </si>
  <si>
    <t>VP of Admissions Fall Stipend</t>
  </si>
  <si>
    <t>VP of Admissions Spring Stipend</t>
  </si>
  <si>
    <t>VP of Membership Fall Stipend</t>
  </si>
  <si>
    <t>VP of Membership Spring Stipend</t>
  </si>
  <si>
    <t>Treasurer Fall Stipend</t>
  </si>
  <si>
    <t>Treasurer Spring Stipend</t>
  </si>
  <si>
    <t>Committee Coordinator Fall stipend</t>
  </si>
  <si>
    <t>Committee Coordinator Spring Stipend</t>
  </si>
  <si>
    <t>Tour Coordinator Fall Stipend</t>
  </si>
  <si>
    <t>Tour Coordinator Spring Stipend</t>
  </si>
  <si>
    <t>Secretary Fall Stipend</t>
  </si>
  <si>
    <t>Secretary Spring Stipend</t>
  </si>
  <si>
    <t>Carrier Kunter Scholarship plaque</t>
  </si>
  <si>
    <t>1 plaque</t>
  </si>
  <si>
    <t>Student Ambassadors Graduates- graduation cords</t>
  </si>
  <si>
    <t>Park Shelter-- senior send off</t>
  </si>
  <si>
    <t>Wilson Hall Rental- operation Santa Claus</t>
  </si>
  <si>
    <t>1 rental</t>
  </si>
  <si>
    <t>SGA allocation</t>
  </si>
  <si>
    <t>Scholarship</t>
  </si>
  <si>
    <t>Membership</t>
  </si>
  <si>
    <t>General</t>
  </si>
  <si>
    <t>Exec</t>
  </si>
  <si>
    <t>Service</t>
  </si>
  <si>
    <t>Emeritus</t>
  </si>
  <si>
    <t>Spocial</t>
  </si>
  <si>
    <t>Fall Recognition of Members (Recovered)</t>
  </si>
  <si>
    <t>Operation Santa Clause</t>
  </si>
  <si>
    <t xml:space="preserve">CIVSA Conference Materials </t>
  </si>
  <si>
    <t>Swearing in of the Executive Counsil</t>
  </si>
  <si>
    <t>Fall Exec Retreat</t>
  </si>
  <si>
    <t xml:space="preserve">General Member Fall Retreat </t>
  </si>
  <si>
    <t>could add a little bit</t>
  </si>
  <si>
    <t>more money that we now have</t>
  </si>
  <si>
    <t xml:space="preserve">Business Cards </t>
  </si>
  <si>
    <t>Recreation Room Rental (UREC)- New member retreat</t>
  </si>
  <si>
    <t>Talk to Paul, crossover with admissions</t>
  </si>
  <si>
    <t>10000 cards</t>
  </si>
  <si>
    <t>75 Shirts</t>
  </si>
  <si>
    <t>125 people</t>
  </si>
  <si>
    <t>2 rentals</t>
  </si>
  <si>
    <t>20 people</t>
  </si>
  <si>
    <t>130 people</t>
  </si>
  <si>
    <t>120 people</t>
  </si>
  <si>
    <t>Operating</t>
  </si>
  <si>
    <t>Service Week Trip</t>
  </si>
  <si>
    <t>35 members</t>
  </si>
  <si>
    <t>Operation Santa Claus Sound</t>
  </si>
  <si>
    <t>OSC</t>
  </si>
  <si>
    <t>yearly distribution</t>
  </si>
  <si>
    <t>Stipend</t>
  </si>
  <si>
    <t>Travel</t>
  </si>
  <si>
    <t>Student Ambassadors</t>
  </si>
  <si>
    <t>DEPT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</si>
</sst>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2" borderId="0" xfId="0" applyFont="1" applyFill="1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0" fillId="3" borderId="0" xfId="0" applyFill="1"/>
    <xf numFmtId="0" fontId="3" fillId="0" borderId="0" xfId="14"/>
    <xf numFmtId="0" fontId="0" fillId="5" borderId="0" xfId="0" applyFill="1"/>
    <xf numFmtId="0" fontId="2" fillId="4" borderId="0" xfId="0" applyFont="1" applyFill="1"/>
    <xf numFmtId="0" fontId="7" fillId="0" borderId="0" xfId="0" applyFont="1" applyFill="1"/>
    <xf numFmtId="164" fontId="0" fillId="0" borderId="0" xfId="1" applyFont="1" applyFill="1"/>
    <xf numFmtId="0" fontId="0" fillId="0" borderId="0" xfId="0" applyAlignment="1">
      <alignment horizontal="left" indent="4"/>
    </xf>
    <xf numFmtId="165" fontId="0" fillId="0" borderId="0" xfId="0" applyNumberFormat="1"/>
  </cellXfs>
  <cellStyles count="17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/>
    <cellStyle name="Normal" xfId="0" builtinId="0"/>
  </cellStyles>
  <dxfs count="0"/>
  <tableStyles count="0" defaultTableStyle="TableStyleMedium9" defaultPivotStyle="PivotStyleMedium4"/>
  <colors>
    <mruColors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pivotCacheDefinition" Target="pivotCache/pivotCacheDefinition1.xml"/><Relationship Id="rId8" Type="http://schemas.openxmlformats.org/officeDocument/2006/relationships/pivotCacheDefinition" Target="pivotCache/pivotCacheDefinition2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789.592806712964" createdVersion="4" refreshedVersion="4" minRefreshableVersion="3" recordCount="71">
  <cacheSource type="worksheet">
    <worksheetSource ref="A1:F1048576" sheet="Reconcile Report"/>
  </cacheSource>
  <cacheFields count="6">
    <cacheField name="Account Code" numFmtId="0">
      <sharedItems containsString="0" containsBlank="1" containsNumber="1" containsInteger="1" minValue="10680" maxValue="153500" count="18">
        <n v="121200"/>
        <n v="121500"/>
        <n v="128500"/>
        <n v="128800"/>
        <n v="128400"/>
        <n v="137810"/>
        <n v="124600"/>
        <n v="126400"/>
        <n v="131100"/>
        <n v="131200"/>
        <n v="131300"/>
        <n v="137800"/>
        <n v="119900"/>
        <n v="141300"/>
        <n v="153500"/>
        <n v="11570"/>
        <n v="10680"/>
        <m/>
      </sharedItems>
    </cacheField>
    <cacheField name="Title" numFmtId="0">
      <sharedItems containsBlank="1"/>
    </cacheField>
    <cacheField name="Description" numFmtId="0">
      <sharedItems containsBlank="1"/>
    </cacheField>
    <cacheField name="Cost Breakdown" numFmtId="0">
      <sharedItems containsBlank="1"/>
    </cacheField>
    <cacheField name="Event/Committee" numFmtId="0">
      <sharedItems containsBlank="1"/>
    </cacheField>
    <cacheField name="Amount" numFmtId="164">
      <sharedItems containsString="0" containsBlank="1" containsNumber="1" minValue="-16434" maxValue="1700" count="31">
        <n v="198"/>
        <n v="7.5"/>
        <n v="6"/>
        <n v="24"/>
        <n v="12"/>
        <n v="20"/>
        <n v="96"/>
        <n v="500"/>
        <n v="200"/>
        <n v="75"/>
        <n v="1200"/>
        <n v="1700"/>
        <n v="1500"/>
        <n v="850"/>
        <n v="400"/>
        <n v="1000"/>
        <n v="450"/>
        <n v="300"/>
        <n v="80"/>
        <n v="150"/>
        <n v="125"/>
        <n v="250"/>
        <n v="1040"/>
        <n v="684.5"/>
        <n v="50"/>
        <n v="100"/>
        <n v="40"/>
        <n v="600"/>
        <n v="-1500"/>
        <n v="-1643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rann Lam, Paula Elaine - lampe" refreshedDate="42790.632804629633" createdVersion="4" refreshedVersion="5" minRefreshableVersion="3" recordCount="71">
  <cacheSource type="worksheet">
    <worksheetSource ref="A1:F77" sheet="Reconcile Report"/>
  </cacheSource>
  <cacheFields count="6">
    <cacheField name="Account Code" numFmtId="0">
      <sharedItems containsString="0" containsBlank="1" containsNumber="1" containsInteger="1" minValue="10680" maxValue="221800" count="24">
        <n v="121200"/>
        <n v="121500"/>
        <n v="128500"/>
        <n v="128800"/>
        <n v="128400"/>
        <n v="137810"/>
        <n v="124600"/>
        <n v="126400"/>
        <n v="131100"/>
        <n v="131200"/>
        <n v="131300"/>
        <n v="137800"/>
        <n v="119900"/>
        <n v="141300"/>
        <n v="153500"/>
        <n v="11570"/>
        <n v="10680"/>
        <m/>
        <n v="11540" u="1"/>
        <n v="122100" u="1"/>
        <n v="128300" u="1"/>
        <n v="121400" u="1"/>
        <n v="153400" u="1"/>
        <n v="221800" u="1"/>
      </sharedItems>
    </cacheField>
    <cacheField name="Title" numFmtId="0">
      <sharedItems containsBlank="1" count="24">
        <s v="Media Services"/>
        <s v="Printing Services"/>
        <s v="Regisration and Lodging"/>
        <s v="Travel Meals"/>
        <s v="State Vechile"/>
        <s v="Promotional Supplies"/>
        <s v="Public Information &amp; Public Relations"/>
        <s v="Food &amp; Dietary Services"/>
        <s v="Apparel supplies"/>
        <s v="Office Supplies"/>
        <s v="Sationary"/>
        <s v="Recreational Supplies"/>
        <s v="Stipends"/>
        <s v="Premiums"/>
        <s v="Building Rental"/>
        <s v="Miscellaneous Revenue"/>
        <s v="Student Fees"/>
        <m/>
        <s v="Postal Services" u="1"/>
        <s v="Equipment Rentals" u="1"/>
        <s v="Commercial Air" u="1"/>
        <s v="Organization Memberships" u="1"/>
        <s v="Computer Software" u="1"/>
        <e v="#N/A" u="1"/>
      </sharedItems>
    </cacheField>
    <cacheField name="Description" numFmtId="0">
      <sharedItems containsBlank="1" count="132">
        <s v="Operation Santa Clause"/>
        <s v="Carrie Kunter Scholarship"/>
        <s v="Membership Drive"/>
        <s v="Banquet Awards"/>
        <s v="Carrie Kunter Scholarship Applications"/>
        <s v="Carrie Kunter Scholarship Flyers"/>
        <s v="Carrie Kunter Scholarship score sheets"/>
        <s v="Exec Materials/Agendas"/>
        <s v="Operation Santa Claus Flyers"/>
        <s v="CIVSA Conference Materials "/>
        <s v="Student Org. Night Brochures"/>
        <s v="General Member Fall Retreat "/>
        <s v="Exec Planning Retreat"/>
        <s v="CIVSA Convention"/>
        <s v="Service Week Trip"/>
        <s v="Fall Recognition of Members (Recovered)"/>
        <s v="Member Drive Giveaways"/>
        <s v="Operation Santa Claus Sound"/>
        <s v="Choices Giveaways"/>
        <s v="Swearing in of the Executive Counsil"/>
        <s v="Fall Exec Retreat"/>
        <s v="Senior Dinner"/>
        <s v="Senior Send Off Picnic"/>
        <s v="New Member Education Day Training"/>
        <s v="General Member Spring retreat"/>
        <s v="New Member Overnight"/>
        <s v="Polo Passing Banquet"/>
        <s v="Parents Weekend Tailgate/Brunch"/>
        <s v="Membership Board Retreat"/>
        <s v="Committee Head Retreat"/>
        <s v="New Member T-Shirts"/>
        <s v="Office supplies"/>
        <s v="Choices Supplies"/>
        <s v="Historian Supplies"/>
        <s v="Admissions Service Supplies"/>
        <s v="SA stationary"/>
        <s v="SA Envelopes"/>
        <s v="Business Cards "/>
        <s v="Operation Santa Claus Promotions"/>
        <s v="Spring Spirit Event"/>
        <s v="Carrie Kunter Field Day"/>
        <s v="President Fall Stipend"/>
        <s v="President Spring Stipend"/>
        <s v="VP of Admissions Fall Stipend"/>
        <s v="VP of Admissions Spring Stipend"/>
        <s v="VP of Membership Fall Stipend"/>
        <s v="VP of Membership Spring Stipend"/>
        <s v="Treasurer Fall Stipend"/>
        <s v="Treasurer Spring Stipend"/>
        <s v="Committee Coordinator Fall stipend"/>
        <s v="Committee Coordinator Spring Stipend"/>
        <s v="Tour Coordinator Fall Stipend"/>
        <s v="Tour Coordinator Spring Stipend"/>
        <s v="Secretary Fall Stipend"/>
        <s v="Secretary Spring Stipend"/>
        <s v="Carrier Kunter Scholarship plaque"/>
        <s v="Student Ambassadors Graduates- graduation cords"/>
        <s v="Recreation Room Rental (UREC)- New member retreat"/>
        <s v="Wilson Hall Rental- operation Santa Claus"/>
        <s v="Park Shelter-- senior send off"/>
        <s v="Fall Recognition of Members"/>
        <s v="SGA allocation"/>
        <m/>
        <s v="Stamps and psotage for postcards sent to incoming students" u="1"/>
        <s v="VP of Rho Gamma" u="1"/>
        <s v="Rho Gamma Binders" u="1"/>
        <s v="dues collected" u="1"/>
        <s v="Panhellenic Exec polos - spring" u="1"/>
        <s v="New Member/Old Head Picture Pages" u="1"/>
        <s v="Recruitment promotional supplies" u="1"/>
        <s v="PRIDE flyers" u="1"/>
        <s v="Swearing of the Executive Counsil" u="1"/>
        <s v="VP of Standards" u="1"/>
        <s v="President Elect Stipend" u="1"/>
        <s v="Recruitment potential new member shirts - summer" u="1"/>
        <s v="VP of  Member Educaiton" u="1"/>
        <s v="Jr Panhellenic Promotion supplies" u="1"/>
        <s v="VP of Finacne" u="1"/>
        <s v="Philanthropy Co-Sponsorships" u="1"/>
        <s v="Promotional supplies" u="1"/>
        <s v="Recruitment counselor staff shirts - summer" u="1"/>
        <s v="SEPC for 5 students and advisor" u="1"/>
        <s v="VP of Recruitment" u="1"/>
        <s v="Jr. Panhellenic educaitonal speaker" u="1"/>
        <s v="sorority dues" u="1"/>
        <s v="Panhellenic Be Involved shirt" u="1"/>
        <s v="Thomas Pfingst" u="1"/>
        <s v="Lemonade Brigade (welcome to freshman)" u="1"/>
        <s v="Leadership Institute (Split with IFC) university vechicle" u="1"/>
        <s v="Interactive Collegiate System" u="1"/>
        <s v="Recreation Room Rental- New member retreat" u="1"/>
        <s v="Alternative Thanksgiving Break" u="1"/>
        <s v="Exec Handbook manuals" u="1"/>
        <s v="Rho Gamma Training Notebooks" u="1"/>
        <s v="Judicial Incentives " u="1"/>
        <s v="Educational Speaker for the Be Beautiful Campaign" u="1"/>
        <s v="Soroity dues for associate member" u="1"/>
        <s v="Recruiment Lodging" u="1"/>
        <s v="Summer Exec Retreat" u="1"/>
        <s v="Recruitment books" u="1"/>
        <s v="Recruitment Elect" u="1"/>
        <s v="Recruitment postcards" u="1"/>
        <s v="New Member Student Ambassador Manual" u="1"/>
        <s v="Service Weekend" u="1"/>
        <s v="President Stipend" u="1"/>
        <s v="Fraternity Soroity Excellence Award plaques" u="1"/>
        <s v="National Panhellenic Dues" u="1"/>
        <s v="Promotional posters" u="1"/>
        <s v="Recruitment revenue" u="1"/>
        <s v="ASAP Convention materials" u="1"/>
        <s v="Scholarship Rewards " u="1"/>
        <s v="Printing in FSL" u="1"/>
        <s v="SEPC Dues" u="1"/>
        <s v="Lodging for Leadership Institute (Split with IFC)" u="1"/>
        <s v="Be Beautiful promotional supplies" u="1"/>
        <s v="Jr. Panhellenic Exec shirts fall and spring" u="1"/>
        <s v="Excellence Awards Programs" u="1"/>
        <s v="VP of Scholarship/Internal" u="1"/>
        <s v="Overnight Retreat Room Rental- new member orientation" u="1"/>
        <s v="Alternative Spring Break" u="1"/>
        <s v="VP of Public Relations" u="1"/>
        <s v="Travel to Undergraduate Inter Fraternity Insitutie" u="1"/>
        <s v="Operation Santa Claus" u="1"/>
        <s v="ICS Usage Fee" u="1"/>
        <s v="VP of Community Service" u="1"/>
        <s v="Admissions Service Thank You notes" u="1"/>
        <s v="Recruitment Staff shirts - summer" u="1"/>
        <s v="postage" u="1"/>
        <s v="Educational Speaker for JMU students" u="1"/>
        <s v="Business Cards" u="1"/>
        <s v="Scholarship Awareness Promotions" u="1"/>
        <s v="General Member Retreat (Buckhill)" u="1"/>
      </sharedItems>
    </cacheField>
    <cacheField name="Cost Breakdown" numFmtId="0">
      <sharedItems containsBlank="1" count="80">
        <s v="1 ad"/>
        <s v="50 Copies"/>
        <s v="75 copies"/>
        <s v="300 copies"/>
        <s v="150 copies"/>
        <s v="250 copies"/>
        <s v="600 copies"/>
        <s v="100 members"/>
        <s v="1 exec board"/>
        <s v="6 members"/>
        <s v="35 members"/>
        <s v="1 event"/>
        <s v="85 people"/>
        <s v="8 people"/>
        <s v="75 people"/>
        <s v="125 people"/>
        <s v="120 people"/>
        <s v="70 people"/>
        <s v="130 people"/>
        <s v="150 people"/>
        <s v="20 people"/>
        <s v="75 Shirts"/>
        <s v="1 unit"/>
        <s v="500 units"/>
        <s v="10000 cards"/>
        <s v="1 stipend"/>
        <s v="1 plaque"/>
        <s v="1 rental"/>
        <s v="2 rentals"/>
        <s v="yearly distribution"/>
        <m/>
        <s v="30 posters x 10 posters" u="1"/>
        <s v="gift baskets for academic excellence" u="1"/>
        <s v="supplies promoting junior panhellenic" u="1"/>
        <s v="recruitment system 1200 x $2.00 per person" u="1"/>
        <s v="binders, tabs and other miscellaneous supplies" u="1"/>
        <s v="recruitment system" u="1"/>
        <s v="vehicle from transportation pool" u="1"/>
        <s v="postage $.34 per postcard x 3000 postcards" u="1"/>
        <s v="fall $7 x 200 x $12" u="1"/>
        <s v="5000 cards" u="1"/>
        <s v="VP of Standards" u="1"/>
        <s v="Spring $350/Fall $350" u="1"/>
        <s v="Contractual" u="1"/>
        <s v="$7 x 15 x 1 x2" u="1"/>
        <s v="40 people" u="1"/>
        <s v="event promotion" u="1"/>
        <s v="bags with new member information" u="1"/>
        <s v="65 Shirts" u="1"/>
        <s v="promoting for sororities" u="1"/>
        <s v="plaques for excelptional leaders" u="1"/>
        <s v="incentive for meeting criteria " u="1"/>
        <s v="1200 copies" u="1"/>
        <s v="Thomas Pfngst" u="1"/>
        <s v="8 copies" u="1"/>
        <s v="Annual dues at $50 per member x 12 members" u="1"/>
        <s v="4 people" u="1"/>
        <s v="700 copies" u="1"/>
        <s v="13 shirts @ $20 each " u="1"/>
        <s v="One member in summer" u="1"/>
        <s v="3000 postcards x $.15 each" u="1"/>
        <s v="meals at perdiem rates" u="1"/>
        <s v="registration and lodging for conference in summer" u="1"/>
        <s v="Open to all members" u="1"/>
        <s v="miscellaneous" u="1"/>
        <s v="11 shirts @ $20 each" u="1"/>
        <s v="34 shirts @ $20 each" u="1"/>
        <s v="1200 @ $4 each" u="1"/>
        <s v="75 shirts @$15 each" u="1"/>
        <s v="Spring $200/ Fall $200" u="1"/>
        <s v="Conference for Panhellenic and IFC" u="1"/>
        <s v="lodging at perdiem rates" u="1"/>
        <s v="Annual dues for organization " u="1"/>
        <s v="80 copies" u="1"/>
        <s v="spring $7 x 200 x $12" u="1"/>
        <s v="30 members" u="1"/>
        <s v="$50 x 900 students" u="1"/>
        <s v="co sponsor with other groups on campus" u="1"/>
        <s v="Lodging for sorority leaders" u="1"/>
        <s v="2310 copies" u="1"/>
      </sharedItems>
    </cacheField>
    <cacheField name="Event/Committee" numFmtId="0">
      <sharedItems containsBlank="1" count="19">
        <s v="Operation Santa Claus"/>
        <s v="Scholarship"/>
        <s v="Membership"/>
        <s v="Exec"/>
        <s v="General"/>
        <s v="Travel"/>
        <s v="Service"/>
        <s v="Spocial"/>
        <s v="Operating"/>
        <s v="Emeritus"/>
        <s v="Stipend"/>
        <s v="SGA Allocation"/>
        <m/>
        <s v="Community" u="1"/>
        <s v="Operation Santa Clause" u="1"/>
        <s v="Member Development" u="1"/>
        <s v="OSC" u="1"/>
        <s v="Awards" u="1"/>
        <s v="Recruitment" u="1"/>
      </sharedItems>
    </cacheField>
    <cacheField name="Amount" numFmtId="164">
      <sharedItems containsString="0" containsBlank="1" containsNumber="1" minValue="-16434" maxValue="1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x v="0"/>
    <s v="Media Services"/>
    <s v="Operation Santa Clause"/>
    <s v="1 ad"/>
    <s v="Operation Santa Claus"/>
    <x v="0"/>
  </r>
  <r>
    <x v="0"/>
    <s v="Media Services"/>
    <s v="Carrie Kunter Scholarship"/>
    <s v="1 ad"/>
    <s v="Scholarship"/>
    <x v="0"/>
  </r>
  <r>
    <x v="0"/>
    <s v="Media Services"/>
    <s v="Membership Drive"/>
    <s v="1 ad"/>
    <s v="Membership"/>
    <x v="0"/>
  </r>
  <r>
    <x v="1"/>
    <s v="Printing Services"/>
    <s v="Banquet Awards"/>
    <s v="50 Copies"/>
    <s v="Exec"/>
    <x v="1"/>
  </r>
  <r>
    <x v="1"/>
    <s v="Printing Services"/>
    <s v="Carrie Kunter Scholarship Applications"/>
    <s v="75 copies"/>
    <s v="Scholarship"/>
    <x v="2"/>
  </r>
  <r>
    <x v="1"/>
    <s v="Printing Services"/>
    <s v="Carrie Kunter Scholarship Flyers"/>
    <s v="300 copies"/>
    <s v="Scholarship"/>
    <x v="3"/>
  </r>
  <r>
    <x v="1"/>
    <s v="Printing Services"/>
    <s v="Carrie Kunter Scholarship score sheets"/>
    <s v="75 copies"/>
    <s v="Scholarship"/>
    <x v="2"/>
  </r>
  <r>
    <x v="1"/>
    <s v="Printing Services"/>
    <s v="Exec Materials/Agendas"/>
    <s v="150 copies"/>
    <s v="Exec"/>
    <x v="4"/>
  </r>
  <r>
    <x v="1"/>
    <s v="Printing Services"/>
    <s v="Operation Santa Claus Flyers"/>
    <s v="300 copies"/>
    <s v="Operation Santa Claus"/>
    <x v="3"/>
  </r>
  <r>
    <x v="1"/>
    <s v="Printing Services"/>
    <s v="CIVSA Conference Materials "/>
    <s v="250 copies"/>
    <s v="Exec"/>
    <x v="5"/>
  </r>
  <r>
    <x v="1"/>
    <s v="Printing Services"/>
    <s v="Student Org. Night Brochures"/>
    <s v="600 copies"/>
    <s v="Membership"/>
    <x v="6"/>
  </r>
  <r>
    <x v="2"/>
    <s v="Regisration and Lodging"/>
    <s v="General Member Fall Retreat "/>
    <s v="100 members"/>
    <s v="General"/>
    <x v="7"/>
  </r>
  <r>
    <x v="3"/>
    <s v="Travel Meals"/>
    <s v="General Member Fall Retreat "/>
    <s v="100 members"/>
    <s v="General"/>
    <x v="8"/>
  </r>
  <r>
    <x v="2"/>
    <s v="Regisration and Lodging"/>
    <s v="Exec Planning Retreat"/>
    <s v="1 exec board"/>
    <s v="Exec"/>
    <x v="8"/>
  </r>
  <r>
    <x v="3"/>
    <s v="Travel Meals"/>
    <s v="Exec Planning Retreat"/>
    <s v="1 exec board"/>
    <s v="Exec"/>
    <x v="9"/>
  </r>
  <r>
    <x v="4"/>
    <s v="State Vechile"/>
    <s v="CIVSA Convention"/>
    <s v="6 members"/>
    <s v="Travel"/>
    <x v="10"/>
  </r>
  <r>
    <x v="2"/>
    <s v="Regisration and Lodging"/>
    <s v="CIVSA Convention"/>
    <s v="6 members"/>
    <s v="Travel"/>
    <x v="11"/>
  </r>
  <r>
    <x v="3"/>
    <s v="Travel Meals"/>
    <s v="CIVSA Convention"/>
    <s v="6 members"/>
    <s v="Travel"/>
    <x v="12"/>
  </r>
  <r>
    <x v="2"/>
    <s v="Regisration and Lodging"/>
    <s v="Service Week Trip"/>
    <s v="35 members"/>
    <s v="Service"/>
    <x v="13"/>
  </r>
  <r>
    <x v="3"/>
    <s v="Travel Meals"/>
    <s v="Service Week Trip"/>
    <s v="35 members"/>
    <s v="Service"/>
    <x v="14"/>
  </r>
  <r>
    <x v="2"/>
    <s v="Regisration and Lodging"/>
    <s v="Fall Recognition of Members (Recovered)"/>
    <s v="100 members"/>
    <s v="Spocial"/>
    <x v="15"/>
  </r>
  <r>
    <x v="3"/>
    <s v="Travel Meals"/>
    <s v="Fall Recognition of Members (Recovered)"/>
    <s v="100 members"/>
    <s v="Spocial"/>
    <x v="7"/>
  </r>
  <r>
    <x v="5"/>
    <s v="Promotional Supplies"/>
    <s v="Member Drive Giveaways"/>
    <s v="1 event"/>
    <s v="Membership"/>
    <x v="16"/>
  </r>
  <r>
    <x v="6"/>
    <s v="Public Information &amp; Public Relations"/>
    <s v="Operation Santa Claus Sound"/>
    <s v="1 event"/>
    <s v="Operation Santa Claus"/>
    <x v="17"/>
  </r>
  <r>
    <x v="5"/>
    <s v="Promotional Supplies"/>
    <s v="Choices Giveaways"/>
    <s v="1 event"/>
    <s v="Operating"/>
    <x v="7"/>
  </r>
  <r>
    <x v="7"/>
    <s v="Food &amp; Dietary Services"/>
    <s v="Swearing in of the Executive Counsil"/>
    <s v="85 people"/>
    <s v="General"/>
    <x v="13"/>
  </r>
  <r>
    <x v="7"/>
    <s v="Food &amp; Dietary Services"/>
    <s v="Fall Exec Retreat"/>
    <s v="8 people"/>
    <s v="Exec"/>
    <x v="18"/>
  </r>
  <r>
    <x v="7"/>
    <s v="Food &amp; Dietary Services"/>
    <s v="Senior Dinner"/>
    <s v="75 people"/>
    <s v="Emeritus"/>
    <x v="19"/>
  </r>
  <r>
    <x v="7"/>
    <s v="Food &amp; Dietary Services"/>
    <s v="Senior Send Off Picnic"/>
    <s v="125 people"/>
    <s v="Emeritus"/>
    <x v="20"/>
  </r>
  <r>
    <x v="7"/>
    <s v="Food &amp; Dietary Services"/>
    <s v="New Member Education Day Training"/>
    <s v="75 people"/>
    <s v="Membership"/>
    <x v="19"/>
  </r>
  <r>
    <x v="7"/>
    <s v="Food &amp; Dietary Services"/>
    <s v="General Member Spring retreat"/>
    <s v="120 people"/>
    <s v="General"/>
    <x v="19"/>
  </r>
  <r>
    <x v="7"/>
    <s v="Food &amp; Dietary Services"/>
    <s v="New Member Overnight"/>
    <s v="70 people"/>
    <s v="Membership"/>
    <x v="21"/>
  </r>
  <r>
    <x v="7"/>
    <s v="Food &amp; Dietary Services"/>
    <s v="Polo Passing Banquet"/>
    <s v="130 people"/>
    <s v="Membership"/>
    <x v="22"/>
  </r>
  <r>
    <x v="7"/>
    <s v="Food &amp; Dietary Services"/>
    <s v="Parents Weekend Tailgate/Brunch"/>
    <s v="150 people"/>
    <s v="Spocial"/>
    <x v="9"/>
  </r>
  <r>
    <x v="7"/>
    <s v="Food &amp; Dietary Services"/>
    <s v="Membership Board Retreat"/>
    <s v="20 people"/>
    <s v="Membership"/>
    <x v="8"/>
  </r>
  <r>
    <x v="7"/>
    <s v="Food &amp; Dietary Services"/>
    <s v="Committee Head Retreat"/>
    <s v="20 people"/>
    <s v="Operating"/>
    <x v="8"/>
  </r>
  <r>
    <x v="8"/>
    <s v="Apparel supplies"/>
    <s v="New Member T-Shirts"/>
    <s v="75 Shirts"/>
    <s v="Membership"/>
    <x v="23"/>
  </r>
  <r>
    <x v="9"/>
    <s v="Office Supplies"/>
    <s v="Office supplies"/>
    <s v="1 unit"/>
    <s v="Operating"/>
    <x v="24"/>
  </r>
  <r>
    <x v="9"/>
    <s v="Office Supplies"/>
    <s v="Choices Supplies"/>
    <s v="1 unit"/>
    <s v="Operating"/>
    <x v="9"/>
  </r>
  <r>
    <x v="9"/>
    <s v="Office Supplies"/>
    <s v="Historian Supplies"/>
    <s v="1 unit"/>
    <s v="Operating"/>
    <x v="24"/>
  </r>
  <r>
    <x v="9"/>
    <s v="Office Supplies"/>
    <s v="Admissions Service Supplies"/>
    <s v="1 unit"/>
    <s v="Operating"/>
    <x v="24"/>
  </r>
  <r>
    <x v="10"/>
    <s v="Sationary"/>
    <s v="SA stationary"/>
    <s v="500 units"/>
    <s v="Operating"/>
    <x v="24"/>
  </r>
  <r>
    <x v="10"/>
    <s v="Sationary"/>
    <s v="SA Envelopes"/>
    <s v="500 units"/>
    <s v="Operating"/>
    <x v="24"/>
  </r>
  <r>
    <x v="10"/>
    <s v="Sationary"/>
    <s v="Business Cards "/>
    <s v="10000 cards"/>
    <s v="Operating"/>
    <x v="7"/>
  </r>
  <r>
    <x v="11"/>
    <s v="Recreational Supplies"/>
    <s v="Membership Drive"/>
    <s v="1 unit"/>
    <s v="Membership"/>
    <x v="25"/>
  </r>
  <r>
    <x v="11"/>
    <s v="Recreational Supplies"/>
    <s v="Operation Santa Claus Promotions"/>
    <s v="1 unit"/>
    <s v="Operation Santa Claus"/>
    <x v="21"/>
  </r>
  <r>
    <x v="11"/>
    <s v="Recreational Supplies"/>
    <s v="Spring Spirit Event"/>
    <s v="1 unit"/>
    <s v="Operating"/>
    <x v="24"/>
  </r>
  <r>
    <x v="11"/>
    <s v="Recreational Supplies"/>
    <s v="Carrie Kunter Field Day"/>
    <s v="1 unit"/>
    <s v="Scholarship"/>
    <x v="24"/>
  </r>
  <r>
    <x v="12"/>
    <s v="Stipends"/>
    <s v="President Fall Stipend"/>
    <s v="1 stipend"/>
    <s v="Stipend"/>
    <x v="25"/>
  </r>
  <r>
    <x v="12"/>
    <s v="Stipends"/>
    <s v="President Spring Stipend"/>
    <s v="1 stipend"/>
    <s v="Stipend"/>
    <x v="24"/>
  </r>
  <r>
    <x v="12"/>
    <s v="Stipends"/>
    <s v="VP of Admissions Fall Stipend"/>
    <s v="1 stipend"/>
    <s v="Stipend"/>
    <x v="25"/>
  </r>
  <r>
    <x v="12"/>
    <s v="Stipends"/>
    <s v="VP of Admissions Spring Stipend"/>
    <s v="1 stipend"/>
    <s v="Stipend"/>
    <x v="24"/>
  </r>
  <r>
    <x v="12"/>
    <s v="Stipends"/>
    <s v="VP of Membership Fall Stipend"/>
    <s v="1 stipend"/>
    <s v="Stipend"/>
    <x v="25"/>
  </r>
  <r>
    <x v="12"/>
    <s v="Stipends"/>
    <s v="VP of Membership Spring Stipend"/>
    <s v="1 stipend"/>
    <s v="Stipend"/>
    <x v="24"/>
  </r>
  <r>
    <x v="12"/>
    <s v="Stipends"/>
    <s v="Treasurer Fall Stipend"/>
    <s v="1 stipend"/>
    <s v="Stipend"/>
    <x v="25"/>
  </r>
  <r>
    <x v="12"/>
    <s v="Stipends"/>
    <s v="Treasurer Spring Stipend"/>
    <s v="1 stipend"/>
    <s v="Stipend"/>
    <x v="24"/>
  </r>
  <r>
    <x v="12"/>
    <s v="Stipends"/>
    <s v="Committee Coordinator Fall stipend"/>
    <s v="1 stipend"/>
    <s v="Stipend"/>
    <x v="25"/>
  </r>
  <r>
    <x v="12"/>
    <s v="Stipends"/>
    <s v="Committee Coordinator Spring Stipend"/>
    <s v="1 stipend"/>
    <s v="Stipend"/>
    <x v="24"/>
  </r>
  <r>
    <x v="12"/>
    <s v="Stipends"/>
    <s v="Tour Coordinator Fall Stipend"/>
    <s v="1 stipend"/>
    <s v="Stipend"/>
    <x v="25"/>
  </r>
  <r>
    <x v="12"/>
    <s v="Stipends"/>
    <s v="Tour Coordinator Spring Stipend"/>
    <s v="1 stipend"/>
    <s v="Stipend"/>
    <x v="24"/>
  </r>
  <r>
    <x v="12"/>
    <s v="Stipends"/>
    <s v="Secretary Fall Stipend"/>
    <s v="1 stipend"/>
    <s v="Stipend"/>
    <x v="25"/>
  </r>
  <r>
    <x v="12"/>
    <s v="Stipends"/>
    <s v="Secretary Spring Stipend"/>
    <s v="1 stipend"/>
    <s v="Stipend"/>
    <x v="24"/>
  </r>
  <r>
    <x v="13"/>
    <s v="Premiums"/>
    <s v="Carrier Kunter Scholarship plaque"/>
    <s v="1 plaque"/>
    <s v="Scholarship"/>
    <x v="26"/>
  </r>
  <r>
    <x v="13"/>
    <s v="Premiums"/>
    <s v="Student Ambassadors Graduates- graduation cords"/>
    <s v="1 unit"/>
    <s v="Emeritus"/>
    <x v="21"/>
  </r>
  <r>
    <x v="14"/>
    <s v="Building Rental"/>
    <s v="Spring Spirit Event"/>
    <s v="1 rental"/>
    <s v="Emeritus"/>
    <x v="17"/>
  </r>
  <r>
    <x v="14"/>
    <s v="Building Rental"/>
    <s v="Recreation Room Rental (UREC)- New member retreat"/>
    <s v="1 rental"/>
    <s v="Membership"/>
    <x v="21"/>
  </r>
  <r>
    <x v="14"/>
    <s v="Building Rental"/>
    <s v="Wilson Hall Rental- operation Santa Claus"/>
    <s v="2 rentals"/>
    <s v="Operation Santa Claus"/>
    <x v="27"/>
  </r>
  <r>
    <x v="14"/>
    <s v="Building Rental"/>
    <s v="Park Shelter-- senior send off"/>
    <s v="1 rental"/>
    <s v="Emeritus"/>
    <x v="24"/>
  </r>
  <r>
    <x v="15"/>
    <s v="Miscellaneous Revenue"/>
    <s v="Fall Recognition of Members"/>
    <s v="1 unit"/>
    <s v="Spocial"/>
    <x v="28"/>
  </r>
  <r>
    <x v="16"/>
    <s v="Student Fees"/>
    <s v="SGA allocation"/>
    <s v="yearly distribution"/>
    <s v="SGA Allocation"/>
    <x v="29"/>
  </r>
  <r>
    <x v="17"/>
    <m/>
    <m/>
    <m/>
    <m/>
    <x v="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">
  <r>
    <x v="0"/>
    <x v="0"/>
    <x v="0"/>
    <x v="0"/>
    <x v="0"/>
    <n v="198"/>
  </r>
  <r>
    <x v="0"/>
    <x v="0"/>
    <x v="1"/>
    <x v="0"/>
    <x v="1"/>
    <n v="198"/>
  </r>
  <r>
    <x v="0"/>
    <x v="0"/>
    <x v="2"/>
    <x v="0"/>
    <x v="2"/>
    <n v="198"/>
  </r>
  <r>
    <x v="1"/>
    <x v="1"/>
    <x v="3"/>
    <x v="1"/>
    <x v="3"/>
    <n v="7.5"/>
  </r>
  <r>
    <x v="1"/>
    <x v="1"/>
    <x v="4"/>
    <x v="2"/>
    <x v="1"/>
    <n v="6"/>
  </r>
  <r>
    <x v="1"/>
    <x v="1"/>
    <x v="5"/>
    <x v="3"/>
    <x v="1"/>
    <n v="24"/>
  </r>
  <r>
    <x v="1"/>
    <x v="1"/>
    <x v="6"/>
    <x v="2"/>
    <x v="1"/>
    <n v="6"/>
  </r>
  <r>
    <x v="1"/>
    <x v="1"/>
    <x v="7"/>
    <x v="4"/>
    <x v="3"/>
    <n v="12"/>
  </r>
  <r>
    <x v="1"/>
    <x v="1"/>
    <x v="8"/>
    <x v="3"/>
    <x v="0"/>
    <n v="24"/>
  </r>
  <r>
    <x v="1"/>
    <x v="1"/>
    <x v="9"/>
    <x v="5"/>
    <x v="3"/>
    <n v="20"/>
  </r>
  <r>
    <x v="1"/>
    <x v="1"/>
    <x v="10"/>
    <x v="6"/>
    <x v="2"/>
    <n v="96"/>
  </r>
  <r>
    <x v="2"/>
    <x v="2"/>
    <x v="11"/>
    <x v="7"/>
    <x v="4"/>
    <n v="500"/>
  </r>
  <r>
    <x v="3"/>
    <x v="3"/>
    <x v="11"/>
    <x v="7"/>
    <x v="4"/>
    <n v="200"/>
  </r>
  <r>
    <x v="2"/>
    <x v="2"/>
    <x v="12"/>
    <x v="8"/>
    <x v="3"/>
    <n v="200"/>
  </r>
  <r>
    <x v="3"/>
    <x v="3"/>
    <x v="12"/>
    <x v="8"/>
    <x v="3"/>
    <n v="75"/>
  </r>
  <r>
    <x v="4"/>
    <x v="4"/>
    <x v="13"/>
    <x v="9"/>
    <x v="5"/>
    <n v="1200"/>
  </r>
  <r>
    <x v="2"/>
    <x v="2"/>
    <x v="13"/>
    <x v="9"/>
    <x v="5"/>
    <n v="1700"/>
  </r>
  <r>
    <x v="3"/>
    <x v="3"/>
    <x v="13"/>
    <x v="9"/>
    <x v="5"/>
    <n v="1500"/>
  </r>
  <r>
    <x v="2"/>
    <x v="2"/>
    <x v="14"/>
    <x v="10"/>
    <x v="6"/>
    <n v="850"/>
  </r>
  <r>
    <x v="3"/>
    <x v="3"/>
    <x v="14"/>
    <x v="10"/>
    <x v="6"/>
    <n v="400"/>
  </r>
  <r>
    <x v="2"/>
    <x v="2"/>
    <x v="15"/>
    <x v="7"/>
    <x v="7"/>
    <n v="1000"/>
  </r>
  <r>
    <x v="3"/>
    <x v="3"/>
    <x v="15"/>
    <x v="7"/>
    <x v="7"/>
    <n v="500"/>
  </r>
  <r>
    <x v="5"/>
    <x v="5"/>
    <x v="16"/>
    <x v="11"/>
    <x v="2"/>
    <n v="450"/>
  </r>
  <r>
    <x v="6"/>
    <x v="6"/>
    <x v="17"/>
    <x v="11"/>
    <x v="0"/>
    <n v="300"/>
  </r>
  <r>
    <x v="5"/>
    <x v="5"/>
    <x v="18"/>
    <x v="11"/>
    <x v="8"/>
    <n v="500"/>
  </r>
  <r>
    <x v="7"/>
    <x v="7"/>
    <x v="19"/>
    <x v="12"/>
    <x v="4"/>
    <n v="850"/>
  </r>
  <r>
    <x v="7"/>
    <x v="7"/>
    <x v="20"/>
    <x v="13"/>
    <x v="3"/>
    <n v="80"/>
  </r>
  <r>
    <x v="7"/>
    <x v="7"/>
    <x v="21"/>
    <x v="14"/>
    <x v="9"/>
    <n v="150"/>
  </r>
  <r>
    <x v="7"/>
    <x v="7"/>
    <x v="22"/>
    <x v="15"/>
    <x v="9"/>
    <n v="125"/>
  </r>
  <r>
    <x v="7"/>
    <x v="7"/>
    <x v="23"/>
    <x v="14"/>
    <x v="2"/>
    <n v="150"/>
  </r>
  <r>
    <x v="7"/>
    <x v="7"/>
    <x v="24"/>
    <x v="16"/>
    <x v="4"/>
    <n v="150"/>
  </r>
  <r>
    <x v="7"/>
    <x v="7"/>
    <x v="25"/>
    <x v="17"/>
    <x v="2"/>
    <n v="250"/>
  </r>
  <r>
    <x v="7"/>
    <x v="7"/>
    <x v="26"/>
    <x v="18"/>
    <x v="2"/>
    <n v="1040"/>
  </r>
  <r>
    <x v="7"/>
    <x v="7"/>
    <x v="27"/>
    <x v="19"/>
    <x v="7"/>
    <n v="75"/>
  </r>
  <r>
    <x v="7"/>
    <x v="7"/>
    <x v="28"/>
    <x v="20"/>
    <x v="2"/>
    <n v="200"/>
  </r>
  <r>
    <x v="7"/>
    <x v="7"/>
    <x v="29"/>
    <x v="20"/>
    <x v="8"/>
    <n v="200"/>
  </r>
  <r>
    <x v="8"/>
    <x v="8"/>
    <x v="30"/>
    <x v="21"/>
    <x v="2"/>
    <n v="684.5"/>
  </r>
  <r>
    <x v="9"/>
    <x v="9"/>
    <x v="31"/>
    <x v="22"/>
    <x v="8"/>
    <n v="50"/>
  </r>
  <r>
    <x v="9"/>
    <x v="9"/>
    <x v="32"/>
    <x v="22"/>
    <x v="8"/>
    <n v="75"/>
  </r>
  <r>
    <x v="9"/>
    <x v="9"/>
    <x v="33"/>
    <x v="22"/>
    <x v="8"/>
    <n v="50"/>
  </r>
  <r>
    <x v="9"/>
    <x v="9"/>
    <x v="34"/>
    <x v="22"/>
    <x v="8"/>
    <n v="50"/>
  </r>
  <r>
    <x v="10"/>
    <x v="10"/>
    <x v="35"/>
    <x v="23"/>
    <x v="8"/>
    <n v="50"/>
  </r>
  <r>
    <x v="10"/>
    <x v="10"/>
    <x v="36"/>
    <x v="23"/>
    <x v="8"/>
    <n v="50"/>
  </r>
  <r>
    <x v="10"/>
    <x v="10"/>
    <x v="37"/>
    <x v="24"/>
    <x v="8"/>
    <n v="500"/>
  </r>
  <r>
    <x v="11"/>
    <x v="11"/>
    <x v="2"/>
    <x v="22"/>
    <x v="2"/>
    <n v="100"/>
  </r>
  <r>
    <x v="11"/>
    <x v="11"/>
    <x v="38"/>
    <x v="22"/>
    <x v="0"/>
    <n v="250"/>
  </r>
  <r>
    <x v="11"/>
    <x v="11"/>
    <x v="39"/>
    <x v="22"/>
    <x v="8"/>
    <n v="50"/>
  </r>
  <r>
    <x v="11"/>
    <x v="11"/>
    <x v="40"/>
    <x v="22"/>
    <x v="1"/>
    <n v="50"/>
  </r>
  <r>
    <x v="12"/>
    <x v="12"/>
    <x v="41"/>
    <x v="25"/>
    <x v="10"/>
    <n v="100"/>
  </r>
  <r>
    <x v="12"/>
    <x v="12"/>
    <x v="42"/>
    <x v="25"/>
    <x v="10"/>
    <n v="50"/>
  </r>
  <r>
    <x v="12"/>
    <x v="12"/>
    <x v="43"/>
    <x v="25"/>
    <x v="10"/>
    <n v="100"/>
  </r>
  <r>
    <x v="12"/>
    <x v="12"/>
    <x v="44"/>
    <x v="25"/>
    <x v="10"/>
    <n v="50"/>
  </r>
  <r>
    <x v="12"/>
    <x v="12"/>
    <x v="45"/>
    <x v="25"/>
    <x v="10"/>
    <n v="100"/>
  </r>
  <r>
    <x v="12"/>
    <x v="12"/>
    <x v="46"/>
    <x v="25"/>
    <x v="10"/>
    <n v="50"/>
  </r>
  <r>
    <x v="12"/>
    <x v="12"/>
    <x v="47"/>
    <x v="25"/>
    <x v="10"/>
    <n v="100"/>
  </r>
  <r>
    <x v="12"/>
    <x v="12"/>
    <x v="48"/>
    <x v="25"/>
    <x v="10"/>
    <n v="50"/>
  </r>
  <r>
    <x v="12"/>
    <x v="12"/>
    <x v="49"/>
    <x v="25"/>
    <x v="10"/>
    <n v="100"/>
  </r>
  <r>
    <x v="12"/>
    <x v="12"/>
    <x v="50"/>
    <x v="25"/>
    <x v="10"/>
    <n v="50"/>
  </r>
  <r>
    <x v="12"/>
    <x v="12"/>
    <x v="51"/>
    <x v="25"/>
    <x v="10"/>
    <n v="100"/>
  </r>
  <r>
    <x v="12"/>
    <x v="12"/>
    <x v="52"/>
    <x v="25"/>
    <x v="10"/>
    <n v="50"/>
  </r>
  <r>
    <x v="12"/>
    <x v="12"/>
    <x v="53"/>
    <x v="25"/>
    <x v="10"/>
    <n v="100"/>
  </r>
  <r>
    <x v="12"/>
    <x v="12"/>
    <x v="54"/>
    <x v="25"/>
    <x v="10"/>
    <n v="50"/>
  </r>
  <r>
    <x v="13"/>
    <x v="13"/>
    <x v="55"/>
    <x v="26"/>
    <x v="1"/>
    <n v="40"/>
  </r>
  <r>
    <x v="13"/>
    <x v="13"/>
    <x v="56"/>
    <x v="22"/>
    <x v="9"/>
    <n v="250"/>
  </r>
  <r>
    <x v="14"/>
    <x v="14"/>
    <x v="39"/>
    <x v="27"/>
    <x v="9"/>
    <n v="300"/>
  </r>
  <r>
    <x v="14"/>
    <x v="14"/>
    <x v="57"/>
    <x v="27"/>
    <x v="2"/>
    <n v="250"/>
  </r>
  <r>
    <x v="14"/>
    <x v="14"/>
    <x v="58"/>
    <x v="28"/>
    <x v="0"/>
    <n v="600"/>
  </r>
  <r>
    <x v="14"/>
    <x v="14"/>
    <x v="59"/>
    <x v="27"/>
    <x v="9"/>
    <n v="50"/>
  </r>
  <r>
    <x v="15"/>
    <x v="15"/>
    <x v="60"/>
    <x v="22"/>
    <x v="7"/>
    <n v="-1500"/>
  </r>
  <r>
    <x v="16"/>
    <x v="16"/>
    <x v="61"/>
    <x v="29"/>
    <x v="11"/>
    <n v="-16434"/>
  </r>
  <r>
    <x v="17"/>
    <x v="17"/>
    <x v="62"/>
    <x v="30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7" cacheId="1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2" firstHeaderRow="1" firstDataRow="1" firstDataCol="1"/>
  <pivotFields count="6">
    <pivotField axis="axisRow" showAll="0">
      <items count="19">
        <item x="16"/>
        <item x="15"/>
        <item x="12"/>
        <item x="0"/>
        <item x="1"/>
        <item x="6"/>
        <item x="7"/>
        <item x="4"/>
        <item x="2"/>
        <item x="3"/>
        <item x="8"/>
        <item x="9"/>
        <item x="10"/>
        <item x="11"/>
        <item x="5"/>
        <item x="13"/>
        <item x="14"/>
        <item x="17"/>
        <item t="default"/>
      </items>
    </pivotField>
    <pivotField showAll="0"/>
    <pivotField showAll="0"/>
    <pivotField showAll="0"/>
    <pivotField showAll="0"/>
    <pivotField dataField="1" showAll="0">
      <items count="32">
        <item x="29"/>
        <item x="28"/>
        <item x="2"/>
        <item x="1"/>
        <item x="4"/>
        <item x="5"/>
        <item x="3"/>
        <item x="26"/>
        <item x="24"/>
        <item x="9"/>
        <item x="18"/>
        <item x="6"/>
        <item x="25"/>
        <item x="20"/>
        <item x="19"/>
        <item x="0"/>
        <item x="8"/>
        <item x="21"/>
        <item x="17"/>
        <item x="14"/>
        <item x="16"/>
        <item x="7"/>
        <item x="27"/>
        <item x="23"/>
        <item x="13"/>
        <item x="15"/>
        <item x="22"/>
        <item x="10"/>
        <item x="12"/>
        <item x="11"/>
        <item x="30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8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gridDropZones="1" multipleFieldFilters="0">
  <location ref="B3:C246" firstHeaderRow="2" firstDataRow="2" firstDataCol="1"/>
  <pivotFields count="6">
    <pivotField axis="axisRow" showAll="0" defaultSubtotal="0">
      <items count="24">
        <item m="1" x="18"/>
        <item x="15"/>
        <item x="12"/>
        <item m="1" x="21"/>
        <item x="1"/>
        <item m="1" x="19"/>
        <item x="6"/>
        <item m="1" x="20"/>
        <item x="4"/>
        <item x="2"/>
        <item x="3"/>
        <item x="8"/>
        <item x="9"/>
        <item x="5"/>
        <item x="13"/>
        <item m="1" x="22"/>
        <item m="1" x="23"/>
        <item x="17"/>
        <item x="0"/>
        <item x="7"/>
        <item x="10"/>
        <item x="11"/>
        <item x="14"/>
        <item x="16"/>
      </items>
    </pivotField>
    <pivotField axis="axisRow" showAll="0" defaultSubtotal="0">
      <items count="24">
        <item x="8"/>
        <item m="1" x="20"/>
        <item m="1" x="22"/>
        <item m="1" x="19"/>
        <item x="15"/>
        <item x="9"/>
        <item m="1" x="21"/>
        <item m="1" x="18"/>
        <item x="13"/>
        <item x="1"/>
        <item x="5"/>
        <item x="6"/>
        <item x="2"/>
        <item x="4"/>
        <item x="12"/>
        <item x="16"/>
        <item x="3"/>
        <item m="1" x="23"/>
        <item x="0"/>
        <item x="7"/>
        <item x="10"/>
        <item x="11"/>
        <item x="14"/>
        <item x="17"/>
      </items>
    </pivotField>
    <pivotField axis="axisRow" showAll="0" defaultSubtotal="0">
      <items count="132">
        <item m="1" x="119"/>
        <item m="1" x="91"/>
        <item m="1" x="114"/>
        <item m="1" x="66"/>
        <item m="1" x="128"/>
        <item m="1" x="95"/>
        <item m="1" x="116"/>
        <item m="1" x="105"/>
        <item m="1" x="123"/>
        <item m="1" x="89"/>
        <item m="1" x="76"/>
        <item m="1" x="83"/>
        <item m="1" x="115"/>
        <item m="1" x="94"/>
        <item m="1" x="88"/>
        <item m="1" x="113"/>
        <item m="1" x="106"/>
        <item x="31"/>
        <item m="1" x="85"/>
        <item m="1" x="67"/>
        <item m="1" x="78"/>
        <item m="1" x="127"/>
        <item m="1" x="73"/>
        <item m="1" x="104"/>
        <item m="1" x="111"/>
        <item m="1" x="107"/>
        <item m="1" x="79"/>
        <item m="1" x="97"/>
        <item m="1" x="99"/>
        <item m="1" x="80"/>
        <item m="1" x="100"/>
        <item m="1" x="101"/>
        <item m="1" x="74"/>
        <item m="1" x="69"/>
        <item m="1" x="108"/>
        <item m="1" x="126"/>
        <item m="1" x="65"/>
        <item m="1" x="93"/>
        <item m="1" x="110"/>
        <item m="1" x="112"/>
        <item m="1" x="81"/>
        <item m="1" x="96"/>
        <item m="1" x="84"/>
        <item m="1" x="63"/>
        <item m="1" x="121"/>
        <item m="1" x="75"/>
        <item m="1" x="124"/>
        <item m="1" x="77"/>
        <item m="1" x="120"/>
        <item m="1" x="82"/>
        <item m="1" x="64"/>
        <item m="1" x="117"/>
        <item m="1" x="72"/>
        <item x="62"/>
        <item m="1" x="86"/>
        <item m="1" x="122"/>
        <item x="1"/>
        <item x="2"/>
        <item x="3"/>
        <item x="4"/>
        <item x="5"/>
        <item x="6"/>
        <item x="7"/>
        <item m="1" x="92"/>
        <item x="8"/>
        <item m="1" x="70"/>
        <item m="1" x="109"/>
        <item m="1" x="102"/>
        <item m="1" x="68"/>
        <item m="1" x="125"/>
        <item x="10"/>
        <item m="1" x="131"/>
        <item x="12"/>
        <item x="13"/>
        <item m="1" x="103"/>
        <item x="60"/>
        <item x="16"/>
        <item x="18"/>
        <item m="1" x="71"/>
        <item m="1" x="98"/>
        <item x="21"/>
        <item x="22"/>
        <item x="23"/>
        <item x="24"/>
        <item x="25"/>
        <item x="26"/>
        <item x="27"/>
        <item x="28"/>
        <item m="1" x="87"/>
        <item x="29"/>
        <item x="30"/>
        <item x="32"/>
        <item x="33"/>
        <item x="34"/>
        <item x="35"/>
        <item x="36"/>
        <item m="1" x="129"/>
        <item x="38"/>
        <item m="1" x="130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m="1" x="90"/>
        <item m="1" x="118"/>
        <item x="58"/>
        <item x="59"/>
        <item x="0"/>
        <item x="9"/>
        <item x="11"/>
        <item x="14"/>
        <item x="15"/>
        <item x="17"/>
        <item x="19"/>
        <item x="20"/>
        <item x="37"/>
        <item x="57"/>
        <item x="61"/>
      </items>
    </pivotField>
    <pivotField axis="axisRow" showAll="0" defaultSubtotal="0">
      <items count="80">
        <item m="1" x="76"/>
        <item m="1" x="44"/>
        <item m="1" x="65"/>
        <item m="1" x="67"/>
        <item m="1" x="52"/>
        <item m="1" x="58"/>
        <item x="4"/>
        <item x="5"/>
        <item m="1" x="31"/>
        <item m="1" x="60"/>
        <item m="1" x="66"/>
        <item x="6"/>
        <item m="1" x="68"/>
        <item m="1" x="55"/>
        <item m="1" x="72"/>
        <item m="1" x="47"/>
        <item m="1" x="35"/>
        <item m="1" x="77"/>
        <item m="1" x="70"/>
        <item m="1" x="43"/>
        <item m="1" x="46"/>
        <item m="1" x="39"/>
        <item m="1" x="32"/>
        <item m="1" x="51"/>
        <item m="1" x="71"/>
        <item m="1" x="78"/>
        <item m="1" x="61"/>
        <item m="1" x="64"/>
        <item m="1" x="59"/>
        <item m="1" x="63"/>
        <item m="1" x="50"/>
        <item m="1" x="38"/>
        <item m="1" x="49"/>
        <item m="1" x="36"/>
        <item m="1" x="34"/>
        <item m="1" x="62"/>
        <item m="1" x="69"/>
        <item m="1" x="42"/>
        <item m="1" x="74"/>
        <item m="1" x="33"/>
        <item m="1" x="37"/>
        <item x="30"/>
        <item m="1" x="41"/>
        <item m="1" x="53"/>
        <item x="0"/>
        <item x="1"/>
        <item x="2"/>
        <item x="3"/>
        <item m="1" x="54"/>
        <item m="1" x="73"/>
        <item m="1" x="79"/>
        <item m="1" x="57"/>
        <item x="7"/>
        <item x="8"/>
        <item x="9"/>
        <item m="1" x="75"/>
        <item x="11"/>
        <item x="12"/>
        <item x="13"/>
        <item x="14"/>
        <item x="17"/>
        <item x="19"/>
        <item m="1" x="56"/>
        <item m="1" x="45"/>
        <item m="1" x="48"/>
        <item x="22"/>
        <item x="23"/>
        <item m="1" x="40"/>
        <item x="25"/>
        <item x="26"/>
        <item x="27"/>
        <item x="10"/>
        <item x="15"/>
        <item x="16"/>
        <item x="18"/>
        <item x="20"/>
        <item x="21"/>
        <item x="24"/>
        <item x="28"/>
        <item x="29"/>
      </items>
    </pivotField>
    <pivotField axis="axisRow" showAll="0" sumSubtotal="1">
      <items count="20">
        <item m="1" x="17"/>
        <item m="1" x="13"/>
        <item m="1" x="15"/>
        <item x="2"/>
        <item x="8"/>
        <item m="1" x="18"/>
        <item x="5"/>
        <item x="12"/>
        <item x="0"/>
        <item m="1" x="14"/>
        <item x="1"/>
        <item x="3"/>
        <item x="4"/>
        <item x="6"/>
        <item m="1" x="16"/>
        <item x="9"/>
        <item x="7"/>
        <item x="11"/>
        <item x="10"/>
        <item t="sum"/>
      </items>
    </pivotField>
    <pivotField dataField="1" showAll="0"/>
  </pivotFields>
  <rowFields count="5">
    <field x="4"/>
    <field x="0"/>
    <field x="1"/>
    <field x="2"/>
    <field x="3"/>
  </rowFields>
  <rowItems count="242">
    <i>
      <x v="3"/>
    </i>
    <i r="1">
      <x v="4"/>
    </i>
    <i r="2">
      <x v="9"/>
    </i>
    <i r="3">
      <x v="70"/>
    </i>
    <i r="4">
      <x v="11"/>
    </i>
    <i r="1">
      <x v="11"/>
    </i>
    <i r="2">
      <x/>
    </i>
    <i r="3">
      <x v="90"/>
    </i>
    <i r="4">
      <x v="76"/>
    </i>
    <i r="1">
      <x v="13"/>
    </i>
    <i r="2">
      <x v="10"/>
    </i>
    <i r="3">
      <x v="76"/>
    </i>
    <i r="4">
      <x v="56"/>
    </i>
    <i r="1">
      <x v="18"/>
    </i>
    <i r="2">
      <x v="18"/>
    </i>
    <i r="3">
      <x v="57"/>
    </i>
    <i r="4">
      <x v="44"/>
    </i>
    <i r="1">
      <x v="19"/>
    </i>
    <i r="2">
      <x v="19"/>
    </i>
    <i r="3">
      <x v="82"/>
    </i>
    <i r="4">
      <x v="59"/>
    </i>
    <i r="3">
      <x v="84"/>
    </i>
    <i r="4">
      <x v="60"/>
    </i>
    <i r="3">
      <x v="85"/>
    </i>
    <i r="4">
      <x v="74"/>
    </i>
    <i r="3">
      <x v="87"/>
    </i>
    <i r="4">
      <x v="75"/>
    </i>
    <i r="1">
      <x v="21"/>
    </i>
    <i r="2">
      <x v="21"/>
    </i>
    <i r="3">
      <x v="57"/>
    </i>
    <i r="4">
      <x v="65"/>
    </i>
    <i r="1">
      <x v="22"/>
    </i>
    <i r="2">
      <x v="22"/>
    </i>
    <i r="3">
      <x v="130"/>
    </i>
    <i r="4">
      <x v="70"/>
    </i>
    <i>
      <x v="4"/>
    </i>
    <i r="1">
      <x v="12"/>
    </i>
    <i r="2">
      <x v="5"/>
    </i>
    <i r="3">
      <x v="17"/>
    </i>
    <i r="4">
      <x v="65"/>
    </i>
    <i r="3">
      <x v="91"/>
    </i>
    <i r="4">
      <x v="65"/>
    </i>
    <i r="3">
      <x v="92"/>
    </i>
    <i r="4">
      <x v="65"/>
    </i>
    <i r="3">
      <x v="93"/>
    </i>
    <i r="4">
      <x v="65"/>
    </i>
    <i r="1">
      <x v="13"/>
    </i>
    <i r="2">
      <x v="10"/>
    </i>
    <i r="3">
      <x v="77"/>
    </i>
    <i r="4">
      <x v="56"/>
    </i>
    <i r="1">
      <x v="19"/>
    </i>
    <i r="2">
      <x v="19"/>
    </i>
    <i r="3">
      <x v="89"/>
    </i>
    <i r="4">
      <x v="75"/>
    </i>
    <i r="1">
      <x v="20"/>
    </i>
    <i r="2">
      <x v="20"/>
    </i>
    <i r="3">
      <x v="94"/>
    </i>
    <i r="4">
      <x v="66"/>
    </i>
    <i r="3">
      <x v="95"/>
    </i>
    <i r="4">
      <x v="66"/>
    </i>
    <i r="3">
      <x v="129"/>
    </i>
    <i r="4">
      <x v="77"/>
    </i>
    <i r="1">
      <x v="21"/>
    </i>
    <i r="2">
      <x v="21"/>
    </i>
    <i r="3">
      <x v="99"/>
    </i>
    <i r="4">
      <x v="65"/>
    </i>
    <i>
      <x v="6"/>
    </i>
    <i r="1">
      <x v="8"/>
    </i>
    <i r="2">
      <x v="13"/>
    </i>
    <i r="3">
      <x v="73"/>
    </i>
    <i r="4">
      <x v="54"/>
    </i>
    <i r="1">
      <x v="9"/>
    </i>
    <i r="2">
      <x v="12"/>
    </i>
    <i r="3">
      <x v="73"/>
    </i>
    <i r="4">
      <x v="54"/>
    </i>
    <i r="1">
      <x v="10"/>
    </i>
    <i r="2">
      <x v="16"/>
    </i>
    <i r="3">
      <x v="73"/>
    </i>
    <i r="4">
      <x v="54"/>
    </i>
    <i>
      <x v="7"/>
    </i>
    <i r="1">
      <x v="17"/>
    </i>
    <i r="2">
      <x v="23"/>
    </i>
    <i r="3">
      <x v="53"/>
    </i>
    <i r="4">
      <x v="41"/>
    </i>
    <i>
      <x v="8"/>
    </i>
    <i r="1">
      <x v="4"/>
    </i>
    <i r="2">
      <x v="9"/>
    </i>
    <i r="3">
      <x v="64"/>
    </i>
    <i r="4">
      <x v="47"/>
    </i>
    <i r="1">
      <x v="6"/>
    </i>
    <i r="2">
      <x v="11"/>
    </i>
    <i r="3">
      <x v="126"/>
    </i>
    <i r="4">
      <x v="56"/>
    </i>
    <i r="1">
      <x v="18"/>
    </i>
    <i r="2">
      <x v="18"/>
    </i>
    <i r="3">
      <x v="121"/>
    </i>
    <i r="4">
      <x v="44"/>
    </i>
    <i r="1">
      <x v="21"/>
    </i>
    <i r="2">
      <x v="21"/>
    </i>
    <i r="3">
      <x v="97"/>
    </i>
    <i r="4">
      <x v="65"/>
    </i>
    <i r="1">
      <x v="22"/>
    </i>
    <i r="2">
      <x v="22"/>
    </i>
    <i r="3">
      <x v="119"/>
    </i>
    <i r="4">
      <x v="78"/>
    </i>
    <i>
      <x v="10"/>
    </i>
    <i r="1">
      <x v="4"/>
    </i>
    <i r="2">
      <x v="9"/>
    </i>
    <i r="3">
      <x v="59"/>
    </i>
    <i r="4">
      <x v="46"/>
    </i>
    <i r="3">
      <x v="60"/>
    </i>
    <i r="4">
      <x v="47"/>
    </i>
    <i r="3">
      <x v="61"/>
    </i>
    <i r="4">
      <x v="46"/>
    </i>
    <i r="1">
      <x v="14"/>
    </i>
    <i r="2">
      <x v="8"/>
    </i>
    <i r="3">
      <x v="115"/>
    </i>
    <i r="4">
      <x v="69"/>
    </i>
    <i r="1">
      <x v="18"/>
    </i>
    <i r="2">
      <x v="18"/>
    </i>
    <i r="3">
      <x v="56"/>
    </i>
    <i r="4">
      <x v="44"/>
    </i>
    <i r="1">
      <x v="21"/>
    </i>
    <i r="2">
      <x v="21"/>
    </i>
    <i r="3">
      <x v="100"/>
    </i>
    <i r="4">
      <x v="65"/>
    </i>
    <i>
      <x v="11"/>
    </i>
    <i r="1">
      <x v="4"/>
    </i>
    <i r="2">
      <x v="9"/>
    </i>
    <i r="3">
      <x v="58"/>
    </i>
    <i r="4">
      <x v="45"/>
    </i>
    <i r="3">
      <x v="62"/>
    </i>
    <i r="4">
      <x v="6"/>
    </i>
    <i r="3">
      <x v="122"/>
    </i>
    <i r="4">
      <x v="7"/>
    </i>
    <i r="1">
      <x v="9"/>
    </i>
    <i r="2">
      <x v="12"/>
    </i>
    <i r="3">
      <x v="72"/>
    </i>
    <i r="4">
      <x v="53"/>
    </i>
    <i r="1">
      <x v="10"/>
    </i>
    <i r="2">
      <x v="16"/>
    </i>
    <i r="3">
      <x v="72"/>
    </i>
    <i r="4">
      <x v="53"/>
    </i>
    <i r="1">
      <x v="19"/>
    </i>
    <i r="2">
      <x v="19"/>
    </i>
    <i r="3">
      <x v="128"/>
    </i>
    <i r="4">
      <x v="58"/>
    </i>
    <i>
      <x v="12"/>
    </i>
    <i r="1">
      <x v="9"/>
    </i>
    <i r="2">
      <x v="12"/>
    </i>
    <i r="3">
      <x v="123"/>
    </i>
    <i r="4">
      <x v="52"/>
    </i>
    <i r="1">
      <x v="10"/>
    </i>
    <i r="2">
      <x v="16"/>
    </i>
    <i r="3">
      <x v="123"/>
    </i>
    <i r="4">
      <x v="52"/>
    </i>
    <i r="1">
      <x v="19"/>
    </i>
    <i r="2">
      <x v="19"/>
    </i>
    <i r="3">
      <x v="83"/>
    </i>
    <i r="4">
      <x v="73"/>
    </i>
    <i r="3">
      <x v="127"/>
    </i>
    <i r="4">
      <x v="57"/>
    </i>
    <i>
      <x v="13"/>
    </i>
    <i r="1">
      <x v="9"/>
    </i>
    <i r="2">
      <x v="12"/>
    </i>
    <i r="3">
      <x v="124"/>
    </i>
    <i r="4">
      <x v="71"/>
    </i>
    <i r="1">
      <x v="10"/>
    </i>
    <i r="2">
      <x v="16"/>
    </i>
    <i r="3">
      <x v="124"/>
    </i>
    <i r="4">
      <x v="71"/>
    </i>
    <i>
      <x v="15"/>
    </i>
    <i r="1">
      <x v="14"/>
    </i>
    <i r="2">
      <x v="8"/>
    </i>
    <i r="3">
      <x v="116"/>
    </i>
    <i r="4">
      <x v="65"/>
    </i>
    <i r="1">
      <x v="19"/>
    </i>
    <i r="2">
      <x v="19"/>
    </i>
    <i r="3">
      <x v="80"/>
    </i>
    <i r="4">
      <x v="59"/>
    </i>
    <i r="3">
      <x v="81"/>
    </i>
    <i r="4">
      <x v="72"/>
    </i>
    <i r="1">
      <x v="22"/>
    </i>
    <i r="2">
      <x v="22"/>
    </i>
    <i r="3">
      <x v="99"/>
    </i>
    <i r="4">
      <x v="70"/>
    </i>
    <i r="3">
      <x v="120"/>
    </i>
    <i r="4">
      <x v="70"/>
    </i>
    <i>
      <x v="16"/>
    </i>
    <i r="1">
      <x v="1"/>
    </i>
    <i r="2">
      <x v="4"/>
    </i>
    <i r="3">
      <x v="75"/>
    </i>
    <i r="4">
      <x v="65"/>
    </i>
    <i r="1">
      <x v="9"/>
    </i>
    <i r="2">
      <x v="12"/>
    </i>
    <i r="3">
      <x v="125"/>
    </i>
    <i r="4">
      <x v="52"/>
    </i>
    <i r="1">
      <x v="10"/>
    </i>
    <i r="2">
      <x v="16"/>
    </i>
    <i r="3">
      <x v="125"/>
    </i>
    <i r="4">
      <x v="52"/>
    </i>
    <i r="1">
      <x v="19"/>
    </i>
    <i r="2">
      <x v="19"/>
    </i>
    <i r="3">
      <x v="86"/>
    </i>
    <i r="4">
      <x v="61"/>
    </i>
    <i>
      <x v="17"/>
    </i>
    <i r="1">
      <x v="23"/>
    </i>
    <i r="2">
      <x v="15"/>
    </i>
    <i r="3">
      <x v="131"/>
    </i>
    <i r="4">
      <x v="79"/>
    </i>
    <i>
      <x v="18"/>
    </i>
    <i r="1">
      <x v="2"/>
    </i>
    <i r="2">
      <x v="14"/>
    </i>
    <i r="3">
      <x v="101"/>
    </i>
    <i r="4">
      <x v="68"/>
    </i>
    <i r="3">
      <x v="102"/>
    </i>
    <i r="4">
      <x v="68"/>
    </i>
    <i r="3">
      <x v="103"/>
    </i>
    <i r="4">
      <x v="68"/>
    </i>
    <i r="3">
      <x v="104"/>
    </i>
    <i r="4">
      <x v="68"/>
    </i>
    <i r="3">
      <x v="105"/>
    </i>
    <i r="4">
      <x v="68"/>
    </i>
    <i r="3">
      <x v="106"/>
    </i>
    <i r="4">
      <x v="68"/>
    </i>
    <i r="3">
      <x v="107"/>
    </i>
    <i r="4">
      <x v="68"/>
    </i>
    <i r="3">
      <x v="108"/>
    </i>
    <i r="4">
      <x v="68"/>
    </i>
    <i r="3">
      <x v="109"/>
    </i>
    <i r="4">
      <x v="68"/>
    </i>
    <i r="3">
      <x v="110"/>
    </i>
    <i r="4">
      <x v="68"/>
    </i>
    <i r="3">
      <x v="111"/>
    </i>
    <i r="4">
      <x v="68"/>
    </i>
    <i r="3">
      <x v="112"/>
    </i>
    <i r="4">
      <x v="68"/>
    </i>
    <i r="3">
      <x v="113"/>
    </i>
    <i r="4">
      <x v="68"/>
    </i>
    <i r="3">
      <x v="114"/>
    </i>
    <i r="4">
      <x v="68"/>
    </i>
    <i t="grand">
      <x/>
    </i>
  </rowItems>
  <colItems count="1">
    <i/>
  </colItems>
  <dataFields count="1">
    <dataField name="Sum of Amount" fld="5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4"/>
  <sheetViews>
    <sheetView topLeftCell="A11" workbookViewId="0">
      <selection activeCell="B29" sqref="B29:C29"/>
    </sheetView>
  </sheetViews>
  <sheetFormatPr baseColWidth="10" defaultColWidth="11" defaultRowHeight="15" x14ac:dyDescent="0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>
      <c r="A1" s="1" t="s">
        <v>1</v>
      </c>
      <c r="B1" s="1" t="s">
        <v>2</v>
      </c>
      <c r="C1" s="1" t="s">
        <v>3</v>
      </c>
    </row>
    <row r="2" spans="1:3" s="2" customFormat="1">
      <c r="A2" s="2">
        <v>10600</v>
      </c>
      <c r="B2" s="2" t="s">
        <v>55</v>
      </c>
      <c r="C2" s="2" t="s">
        <v>56</v>
      </c>
    </row>
    <row r="3" spans="1:3" s="1" customFormat="1">
      <c r="A3" s="2">
        <v>11570</v>
      </c>
      <c r="B3" s="2" t="s">
        <v>47</v>
      </c>
      <c r="C3" s="11" t="s">
        <v>52</v>
      </c>
    </row>
    <row r="4" spans="1:3" s="1" customFormat="1">
      <c r="A4" s="2">
        <v>11710</v>
      </c>
      <c r="B4" s="2" t="s">
        <v>53</v>
      </c>
      <c r="C4" s="2" t="s">
        <v>54</v>
      </c>
    </row>
    <row r="5" spans="1:3" s="2" customFormat="1">
      <c r="A5" s="2">
        <v>119900</v>
      </c>
      <c r="B5" s="2" t="s">
        <v>43</v>
      </c>
      <c r="C5" s="2" t="s">
        <v>44</v>
      </c>
    </row>
    <row r="6" spans="1:3">
      <c r="A6">
        <v>121200</v>
      </c>
      <c r="B6" t="s">
        <v>0</v>
      </c>
      <c r="C6" s="12" t="s">
        <v>51</v>
      </c>
    </row>
    <row r="7" spans="1:3">
      <c r="A7">
        <v>121400</v>
      </c>
      <c r="B7" t="s">
        <v>4</v>
      </c>
      <c r="C7" t="s">
        <v>5</v>
      </c>
    </row>
    <row r="8" spans="1:3">
      <c r="A8">
        <v>121500</v>
      </c>
      <c r="B8" t="s">
        <v>6</v>
      </c>
      <c r="C8" t="s">
        <v>7</v>
      </c>
    </row>
    <row r="9" spans="1:3">
      <c r="A9">
        <v>121800</v>
      </c>
      <c r="B9" t="s">
        <v>8</v>
      </c>
      <c r="C9" t="s">
        <v>9</v>
      </c>
    </row>
    <row r="10" spans="1:3">
      <c r="A10">
        <v>121900</v>
      </c>
      <c r="B10" t="s">
        <v>10</v>
      </c>
      <c r="C10" t="s">
        <v>11</v>
      </c>
    </row>
    <row r="11" spans="1:3">
      <c r="A11">
        <v>122100</v>
      </c>
      <c r="B11" t="s">
        <v>12</v>
      </c>
      <c r="C11" t="s">
        <v>13</v>
      </c>
    </row>
    <row r="12" spans="1:3">
      <c r="A12">
        <v>122200</v>
      </c>
      <c r="B12" t="s">
        <v>14</v>
      </c>
      <c r="C12" t="s">
        <v>15</v>
      </c>
    </row>
    <row r="13" spans="1:3">
      <c r="A13">
        <v>124600</v>
      </c>
      <c r="B13" t="s">
        <v>27</v>
      </c>
      <c r="C13" t="s">
        <v>30</v>
      </c>
    </row>
    <row r="14" spans="1:3">
      <c r="A14">
        <v>126140</v>
      </c>
      <c r="B14" t="s">
        <v>57</v>
      </c>
      <c r="C14" t="s">
        <v>58</v>
      </c>
    </row>
    <row r="15" spans="1:3">
      <c r="A15">
        <v>126400</v>
      </c>
      <c r="B15" t="s">
        <v>26</v>
      </c>
      <c r="C15" s="12" t="s">
        <v>80</v>
      </c>
    </row>
    <row r="16" spans="1:3">
      <c r="A16">
        <v>127400</v>
      </c>
      <c r="B16" t="s">
        <v>66</v>
      </c>
      <c r="C16" t="s">
        <v>64</v>
      </c>
    </row>
    <row r="17" spans="1:3">
      <c r="A17">
        <v>127500</v>
      </c>
      <c r="B17" t="s">
        <v>67</v>
      </c>
      <c r="C17" t="s">
        <v>65</v>
      </c>
    </row>
    <row r="18" spans="1:3">
      <c r="A18">
        <v>128200</v>
      </c>
      <c r="B18" t="s">
        <v>16</v>
      </c>
      <c r="C18" t="s">
        <v>17</v>
      </c>
    </row>
    <row r="19" spans="1:3">
      <c r="A19">
        <v>128300</v>
      </c>
      <c r="B19" t="s">
        <v>18</v>
      </c>
      <c r="C19" t="s">
        <v>21</v>
      </c>
    </row>
    <row r="20" spans="1:3">
      <c r="A20">
        <v>128400</v>
      </c>
      <c r="B20" t="s">
        <v>19</v>
      </c>
      <c r="C20" t="s">
        <v>20</v>
      </c>
    </row>
    <row r="21" spans="1:3">
      <c r="A21">
        <v>128500</v>
      </c>
      <c r="B21" t="s">
        <v>22</v>
      </c>
      <c r="C21" t="s">
        <v>23</v>
      </c>
    </row>
    <row r="22" spans="1:3">
      <c r="A22">
        <v>128800</v>
      </c>
      <c r="B22" t="s">
        <v>24</v>
      </c>
      <c r="C22" t="s">
        <v>25</v>
      </c>
    </row>
    <row r="23" spans="1:3">
      <c r="A23">
        <v>131100</v>
      </c>
      <c r="B23" t="s">
        <v>28</v>
      </c>
      <c r="C23" t="s">
        <v>29</v>
      </c>
    </row>
    <row r="24" spans="1:3">
      <c r="A24">
        <v>131200</v>
      </c>
      <c r="B24" t="s">
        <v>31</v>
      </c>
      <c r="C24" s="11" t="s">
        <v>32</v>
      </c>
    </row>
    <row r="25" spans="1:3">
      <c r="A25">
        <v>131300</v>
      </c>
      <c r="B25" t="s">
        <v>33</v>
      </c>
      <c r="C25" t="s">
        <v>34</v>
      </c>
    </row>
    <row r="26" spans="1:3">
      <c r="A26">
        <v>137700</v>
      </c>
      <c r="B26" t="s">
        <v>35</v>
      </c>
      <c r="C26" t="s">
        <v>36</v>
      </c>
    </row>
    <row r="27" spans="1:3">
      <c r="A27">
        <v>136200</v>
      </c>
      <c r="B27" t="s">
        <v>37</v>
      </c>
      <c r="C27" t="s">
        <v>38</v>
      </c>
    </row>
    <row r="28" spans="1:3">
      <c r="A28">
        <v>136400</v>
      </c>
      <c r="B28" t="s">
        <v>59</v>
      </c>
      <c r="C28" t="s">
        <v>60</v>
      </c>
    </row>
    <row r="29" spans="1:3">
      <c r="A29">
        <v>137800</v>
      </c>
      <c r="B29" t="s">
        <v>39</v>
      </c>
      <c r="C29" t="s">
        <v>40</v>
      </c>
    </row>
    <row r="30" spans="1:3">
      <c r="A30">
        <v>137810</v>
      </c>
      <c r="B30" t="s">
        <v>41</v>
      </c>
      <c r="C30" s="12" t="s">
        <v>49</v>
      </c>
    </row>
    <row r="31" spans="1:3">
      <c r="A31">
        <v>141300</v>
      </c>
      <c r="B31" t="s">
        <v>42</v>
      </c>
      <c r="C31" s="12" t="s">
        <v>50</v>
      </c>
    </row>
    <row r="32" spans="1:3">
      <c r="A32">
        <v>153400</v>
      </c>
      <c r="B32" t="s">
        <v>45</v>
      </c>
      <c r="C32" t="s">
        <v>63</v>
      </c>
    </row>
    <row r="33" spans="1:3">
      <c r="A33">
        <v>153500</v>
      </c>
      <c r="B33" t="s">
        <v>46</v>
      </c>
      <c r="C33" s="12" t="s">
        <v>48</v>
      </c>
    </row>
    <row r="34" spans="1:3">
      <c r="A34">
        <v>221800</v>
      </c>
      <c r="B34" t="s">
        <v>61</v>
      </c>
      <c r="C34" t="s">
        <v>62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B6" sqref="B6"/>
    </sheetView>
  </sheetViews>
  <sheetFormatPr baseColWidth="10" defaultColWidth="11" defaultRowHeight="15" x14ac:dyDescent="0"/>
  <cols>
    <col min="2" max="2" width="15.33203125" bestFit="1" customWidth="1"/>
    <col min="3" max="3" width="36.1640625" bestFit="1" customWidth="1"/>
    <col min="4" max="4" width="55" bestFit="1" customWidth="1"/>
    <col min="5" max="5" width="50.33203125" customWidth="1"/>
    <col min="6" max="6" width="24.6640625" bestFit="1" customWidth="1"/>
    <col min="7" max="7" width="16.33203125" style="4" bestFit="1" customWidth="1"/>
    <col min="8" max="8" width="15.83203125" bestFit="1" customWidth="1"/>
    <col min="9" max="9" width="70.1640625" bestFit="1" customWidth="1"/>
    <col min="10" max="10" width="22.33203125" bestFit="1" customWidth="1"/>
    <col min="12" max="12" width="33.33203125" bestFit="1" customWidth="1"/>
  </cols>
  <sheetData>
    <row r="1" spans="1:12" s="1" customFormat="1">
      <c r="A1" s="1" t="s">
        <v>185</v>
      </c>
      <c r="B1" s="1" t="s">
        <v>1</v>
      </c>
      <c r="C1" s="1" t="s">
        <v>2</v>
      </c>
      <c r="D1" s="1" t="s">
        <v>3</v>
      </c>
      <c r="E1" s="1" t="s">
        <v>70</v>
      </c>
      <c r="F1" s="1" t="s">
        <v>68</v>
      </c>
      <c r="G1" s="3" t="s">
        <v>69</v>
      </c>
      <c r="K1" s="18"/>
      <c r="L1" s="1" t="s">
        <v>164</v>
      </c>
    </row>
    <row r="2" spans="1:12">
      <c r="A2">
        <v>800127</v>
      </c>
      <c r="B2">
        <v>121200</v>
      </c>
      <c r="C2" t="str">
        <f>LOOKUP(B2,'Account Codes'!A:B)</f>
        <v>Media Services</v>
      </c>
      <c r="D2" t="s">
        <v>159</v>
      </c>
      <c r="E2" t="s">
        <v>85</v>
      </c>
      <c r="F2" t="s">
        <v>159</v>
      </c>
      <c r="G2" s="4">
        <v>198</v>
      </c>
      <c r="K2" s="15"/>
      <c r="L2" t="s">
        <v>165</v>
      </c>
    </row>
    <row r="3" spans="1:12">
      <c r="A3">
        <v>800127</v>
      </c>
      <c r="B3">
        <v>121200</v>
      </c>
      <c r="C3" t="str">
        <f>LOOKUP(B3,'Account Codes'!A:B)</f>
        <v>Media Services</v>
      </c>
      <c r="D3" t="s">
        <v>86</v>
      </c>
      <c r="E3" t="s">
        <v>85</v>
      </c>
      <c r="F3" t="s">
        <v>151</v>
      </c>
      <c r="G3" s="4">
        <v>198</v>
      </c>
      <c r="K3" s="17"/>
      <c r="L3" t="s">
        <v>168</v>
      </c>
    </row>
    <row r="4" spans="1:12">
      <c r="A4">
        <v>800127</v>
      </c>
      <c r="B4">
        <v>121200</v>
      </c>
      <c r="C4" t="str">
        <f>LOOKUP(B4,'Account Codes'!A:B)</f>
        <v>Media Services</v>
      </c>
      <c r="D4" t="s">
        <v>87</v>
      </c>
      <c r="E4" t="s">
        <v>85</v>
      </c>
      <c r="F4" t="s">
        <v>152</v>
      </c>
      <c r="G4" s="4">
        <v>198</v>
      </c>
    </row>
    <row r="5" spans="1:12">
      <c r="A5">
        <v>800127</v>
      </c>
      <c r="B5">
        <v>121500</v>
      </c>
      <c r="C5" t="str">
        <f>LOOKUP(B5,'Account Codes'!A:B)</f>
        <v>Printing Services</v>
      </c>
      <c r="D5" t="s">
        <v>88</v>
      </c>
      <c r="E5" t="s">
        <v>89</v>
      </c>
      <c r="F5" t="s">
        <v>154</v>
      </c>
      <c r="G5" s="4">
        <v>7.5</v>
      </c>
    </row>
    <row r="6" spans="1:12">
      <c r="A6">
        <v>800127</v>
      </c>
      <c r="B6">
        <v>121500</v>
      </c>
      <c r="C6" t="str">
        <f>LOOKUP(B6,'Account Codes'!A:B)</f>
        <v>Printing Services</v>
      </c>
      <c r="D6" t="s">
        <v>127</v>
      </c>
      <c r="E6" t="s">
        <v>94</v>
      </c>
      <c r="F6" t="s">
        <v>151</v>
      </c>
      <c r="G6" s="4">
        <v>6</v>
      </c>
    </row>
    <row r="7" spans="1:12">
      <c r="A7">
        <v>800127</v>
      </c>
      <c r="B7">
        <v>121500</v>
      </c>
      <c r="C7" t="str">
        <f>LOOKUP(B7,'Account Codes'!A:B)</f>
        <v>Printing Services</v>
      </c>
      <c r="D7" t="s">
        <v>128</v>
      </c>
      <c r="E7" t="s">
        <v>93</v>
      </c>
      <c r="F7" t="s">
        <v>151</v>
      </c>
      <c r="G7" s="4">
        <v>24</v>
      </c>
    </row>
    <row r="8" spans="1:12">
      <c r="A8">
        <v>800127</v>
      </c>
      <c r="B8">
        <v>121500</v>
      </c>
      <c r="C8" t="str">
        <f>LOOKUP(B8,'Account Codes'!A:B)</f>
        <v>Printing Services</v>
      </c>
      <c r="D8" t="s">
        <v>129</v>
      </c>
      <c r="E8" t="s">
        <v>94</v>
      </c>
      <c r="F8" t="s">
        <v>151</v>
      </c>
      <c r="G8" s="4">
        <v>6</v>
      </c>
    </row>
    <row r="9" spans="1:12">
      <c r="A9">
        <v>800127</v>
      </c>
      <c r="B9">
        <v>121500</v>
      </c>
      <c r="C9" t="str">
        <f>LOOKUP(B9,'Account Codes'!A:B)</f>
        <v>Printing Services</v>
      </c>
      <c r="D9" s="14" t="s">
        <v>90</v>
      </c>
      <c r="E9" t="s">
        <v>72</v>
      </c>
      <c r="F9" t="s">
        <v>154</v>
      </c>
      <c r="G9" s="4">
        <v>12</v>
      </c>
    </row>
    <row r="10" spans="1:12">
      <c r="A10">
        <v>800127</v>
      </c>
      <c r="B10">
        <v>121500</v>
      </c>
      <c r="C10" t="str">
        <f>LOOKUP(B10,'Account Codes'!A:B)</f>
        <v>Printing Services</v>
      </c>
      <c r="D10" t="s">
        <v>91</v>
      </c>
      <c r="E10" t="s">
        <v>93</v>
      </c>
      <c r="F10" t="s">
        <v>84</v>
      </c>
      <c r="G10" s="4">
        <v>24</v>
      </c>
    </row>
    <row r="11" spans="1:12">
      <c r="A11">
        <v>800127</v>
      </c>
      <c r="B11">
        <v>121500</v>
      </c>
      <c r="C11" t="str">
        <f>LOOKUP(B11,'Account Codes'!A:B)</f>
        <v>Printing Services</v>
      </c>
      <c r="D11" s="14" t="s">
        <v>160</v>
      </c>
      <c r="E11" t="s">
        <v>73</v>
      </c>
      <c r="F11" t="s">
        <v>154</v>
      </c>
      <c r="G11" s="4">
        <v>20</v>
      </c>
    </row>
    <row r="12" spans="1:12">
      <c r="A12">
        <v>800127</v>
      </c>
      <c r="B12" s="14">
        <v>121500</v>
      </c>
      <c r="C12" s="14" t="str">
        <f>LOOKUP(B12,'Account Codes'!A:B)</f>
        <v>Printing Services</v>
      </c>
      <c r="D12" s="14" t="s">
        <v>92</v>
      </c>
      <c r="E12" s="14" t="s">
        <v>71</v>
      </c>
      <c r="F12" s="14" t="s">
        <v>152</v>
      </c>
      <c r="G12" s="20">
        <f>96</f>
        <v>96</v>
      </c>
      <c r="I12" s="16"/>
    </row>
    <row r="13" spans="1:12">
      <c r="A13">
        <v>800127</v>
      </c>
      <c r="B13">
        <v>128500</v>
      </c>
      <c r="C13" t="str">
        <f>LOOKUP(B13,'Account Codes'!A:B)</f>
        <v>Regisration and Lodging</v>
      </c>
      <c r="D13" t="s">
        <v>163</v>
      </c>
      <c r="E13" t="s">
        <v>95</v>
      </c>
      <c r="F13" t="s">
        <v>153</v>
      </c>
      <c r="G13" s="4">
        <v>500</v>
      </c>
    </row>
    <row r="14" spans="1:12">
      <c r="A14">
        <v>800127</v>
      </c>
      <c r="B14">
        <v>128800</v>
      </c>
      <c r="C14" t="str">
        <f>LOOKUP(B14,'Account Codes'!A:B)</f>
        <v>Travel Meals</v>
      </c>
      <c r="D14" s="19" t="s">
        <v>163</v>
      </c>
      <c r="E14" t="s">
        <v>95</v>
      </c>
      <c r="F14" t="s">
        <v>153</v>
      </c>
      <c r="G14" s="4">
        <v>200</v>
      </c>
    </row>
    <row r="15" spans="1:12">
      <c r="A15">
        <v>800127</v>
      </c>
      <c r="B15">
        <v>128500</v>
      </c>
      <c r="C15" t="str">
        <f>LOOKUP(B15,'Account Codes'!A:B)</f>
        <v>Regisration and Lodging</v>
      </c>
      <c r="D15" t="s">
        <v>96</v>
      </c>
      <c r="E15" t="s">
        <v>97</v>
      </c>
      <c r="F15" t="s">
        <v>154</v>
      </c>
      <c r="G15" s="4">
        <v>200</v>
      </c>
    </row>
    <row r="16" spans="1:12">
      <c r="A16">
        <v>800127</v>
      </c>
      <c r="B16">
        <v>128800</v>
      </c>
      <c r="C16" t="str">
        <f>LOOKUP(B16,'Account Codes'!A:B)</f>
        <v>Travel Meals</v>
      </c>
      <c r="D16" t="s">
        <v>96</v>
      </c>
      <c r="E16" t="s">
        <v>97</v>
      </c>
      <c r="F16" t="s">
        <v>154</v>
      </c>
      <c r="G16" s="4">
        <v>75</v>
      </c>
    </row>
    <row r="17" spans="1:8">
      <c r="A17">
        <v>800127</v>
      </c>
      <c r="B17">
        <v>128400</v>
      </c>
      <c r="C17" t="str">
        <f>LOOKUP(B17,'Account Codes'!A:B)</f>
        <v>State Vechile</v>
      </c>
      <c r="D17" t="s">
        <v>98</v>
      </c>
      <c r="E17" t="s">
        <v>99</v>
      </c>
      <c r="F17" t="s">
        <v>176</v>
      </c>
      <c r="G17" s="4">
        <v>1200</v>
      </c>
    </row>
    <row r="18" spans="1:8">
      <c r="A18">
        <v>800127</v>
      </c>
      <c r="B18">
        <v>128500</v>
      </c>
      <c r="C18" t="str">
        <f>LOOKUP(B18,'Account Codes'!A:B)</f>
        <v>Regisration and Lodging</v>
      </c>
      <c r="D18" t="s">
        <v>98</v>
      </c>
      <c r="E18" t="s">
        <v>99</v>
      </c>
      <c r="F18" t="s">
        <v>176</v>
      </c>
      <c r="G18" s="4">
        <v>1700</v>
      </c>
    </row>
    <row r="19" spans="1:8">
      <c r="A19">
        <v>800127</v>
      </c>
      <c r="B19">
        <v>128800</v>
      </c>
      <c r="C19" t="str">
        <f>LOOKUP(B19,'Account Codes'!A:B)</f>
        <v>Travel Meals</v>
      </c>
      <c r="D19" t="s">
        <v>98</v>
      </c>
      <c r="E19" t="s">
        <v>99</v>
      </c>
      <c r="F19" t="s">
        <v>176</v>
      </c>
      <c r="G19" s="4">
        <v>1500</v>
      </c>
    </row>
    <row r="20" spans="1:8">
      <c r="A20">
        <v>800127</v>
      </c>
      <c r="B20">
        <v>128500</v>
      </c>
      <c r="C20" t="str">
        <f>LOOKUP(B20,'Account Codes'!A:B)</f>
        <v>Regisration and Lodging</v>
      </c>
      <c r="D20" s="14" t="s">
        <v>177</v>
      </c>
      <c r="E20" s="14" t="s">
        <v>178</v>
      </c>
      <c r="F20" t="s">
        <v>155</v>
      </c>
      <c r="G20" s="4">
        <v>850</v>
      </c>
    </row>
    <row r="21" spans="1:8">
      <c r="A21">
        <v>800127</v>
      </c>
      <c r="B21">
        <v>128800</v>
      </c>
      <c r="C21" t="str">
        <f>LOOKUP(B21,'Account Codes'!A:B)</f>
        <v>Travel Meals</v>
      </c>
      <c r="D21" s="14" t="s">
        <v>177</v>
      </c>
      <c r="E21" s="14" t="s">
        <v>178</v>
      </c>
      <c r="F21" t="s">
        <v>155</v>
      </c>
      <c r="G21" s="4">
        <v>400</v>
      </c>
    </row>
    <row r="22" spans="1:8">
      <c r="A22">
        <v>800127</v>
      </c>
      <c r="B22">
        <v>128500</v>
      </c>
      <c r="C22" t="str">
        <f>LOOKUP(B22,'Account Codes'!A:B)</f>
        <v>Regisration and Lodging</v>
      </c>
      <c r="D22" s="14" t="s">
        <v>158</v>
      </c>
      <c r="E22" t="s">
        <v>95</v>
      </c>
      <c r="F22" t="s">
        <v>176</v>
      </c>
      <c r="G22" s="4">
        <v>1000</v>
      </c>
    </row>
    <row r="23" spans="1:8">
      <c r="A23">
        <v>800127</v>
      </c>
      <c r="B23">
        <v>128800</v>
      </c>
      <c r="C23" t="str">
        <f>LOOKUP(B23,'Account Codes'!A:B)</f>
        <v>Travel Meals</v>
      </c>
      <c r="D23" s="14" t="s">
        <v>158</v>
      </c>
      <c r="E23" t="s">
        <v>95</v>
      </c>
      <c r="F23" t="s">
        <v>176</v>
      </c>
      <c r="G23" s="4">
        <v>500</v>
      </c>
    </row>
    <row r="24" spans="1:8">
      <c r="A24">
        <v>800127</v>
      </c>
      <c r="B24">
        <v>124600</v>
      </c>
      <c r="C24" t="str">
        <f>LOOKUP(B24,'Account Codes'!A:B)</f>
        <v>Public Information &amp; Public Relations</v>
      </c>
      <c r="D24" s="14" t="s">
        <v>101</v>
      </c>
      <c r="E24" t="s">
        <v>82</v>
      </c>
      <c r="F24" t="s">
        <v>152</v>
      </c>
      <c r="G24" s="4">
        <v>450</v>
      </c>
    </row>
    <row r="25" spans="1:8">
      <c r="A25">
        <v>800127</v>
      </c>
      <c r="B25">
        <v>124600</v>
      </c>
      <c r="C25" t="s">
        <v>27</v>
      </c>
      <c r="D25" s="14" t="s">
        <v>179</v>
      </c>
      <c r="E25" t="s">
        <v>82</v>
      </c>
      <c r="F25" t="s">
        <v>180</v>
      </c>
      <c r="G25" s="4">
        <v>300</v>
      </c>
    </row>
    <row r="26" spans="1:8">
      <c r="A26">
        <v>800127</v>
      </c>
      <c r="B26">
        <v>124600</v>
      </c>
      <c r="C26" t="str">
        <f>LOOKUP(B26,'Account Codes'!A:B)</f>
        <v>Public Information &amp; Public Relations</v>
      </c>
      <c r="D26" s="14" t="s">
        <v>102</v>
      </c>
      <c r="E26" t="s">
        <v>82</v>
      </c>
      <c r="F26" t="s">
        <v>153</v>
      </c>
      <c r="G26" s="4">
        <v>500</v>
      </c>
      <c r="H26" s="14"/>
    </row>
    <row r="27" spans="1:8">
      <c r="A27">
        <v>800127</v>
      </c>
      <c r="B27">
        <v>126400</v>
      </c>
      <c r="C27" t="str">
        <f>LOOKUP(B27,'Account Codes'!A:B)</f>
        <v>Food &amp; Dietary Services</v>
      </c>
      <c r="D27" t="s">
        <v>161</v>
      </c>
      <c r="E27" t="s">
        <v>112</v>
      </c>
      <c r="F27" t="s">
        <v>153</v>
      </c>
      <c r="G27" s="4">
        <v>850</v>
      </c>
    </row>
    <row r="28" spans="1:8">
      <c r="A28">
        <v>800127</v>
      </c>
      <c r="B28">
        <v>126400</v>
      </c>
      <c r="C28" t="str">
        <f>LOOKUP(B28,'Account Codes'!A:B)</f>
        <v>Food &amp; Dietary Services</v>
      </c>
      <c r="D28" t="s">
        <v>162</v>
      </c>
      <c r="E28" t="s">
        <v>113</v>
      </c>
      <c r="F28" t="s">
        <v>154</v>
      </c>
      <c r="G28" s="4">
        <v>80</v>
      </c>
    </row>
    <row r="29" spans="1:8">
      <c r="A29">
        <v>800127</v>
      </c>
      <c r="B29">
        <v>126400</v>
      </c>
      <c r="C29" t="str">
        <f>LOOKUP(B29,'Account Codes'!A:B)</f>
        <v>Food &amp; Dietary Services</v>
      </c>
      <c r="D29" s="14" t="s">
        <v>103</v>
      </c>
      <c r="E29" t="s">
        <v>114</v>
      </c>
      <c r="F29" t="s">
        <v>156</v>
      </c>
      <c r="G29" s="4">
        <v>150</v>
      </c>
      <c r="H29" s="14"/>
    </row>
    <row r="30" spans="1:8">
      <c r="A30">
        <v>800127</v>
      </c>
      <c r="B30" s="14">
        <v>126400</v>
      </c>
      <c r="C30" s="14" t="str">
        <f>LOOKUP(B30,'Account Codes'!A:B)</f>
        <v>Food &amp; Dietary Services</v>
      </c>
      <c r="D30" s="14" t="s">
        <v>111</v>
      </c>
      <c r="E30" s="14" t="s">
        <v>171</v>
      </c>
      <c r="F30" s="14" t="s">
        <v>156</v>
      </c>
      <c r="G30" s="20">
        <v>125</v>
      </c>
      <c r="H30" s="14"/>
    </row>
    <row r="31" spans="1:8">
      <c r="A31">
        <v>800127</v>
      </c>
      <c r="B31">
        <v>126400</v>
      </c>
      <c r="C31" t="str">
        <f>LOOKUP(B31,'Account Codes'!A:B)</f>
        <v>Food &amp; Dietary Services</v>
      </c>
      <c r="D31" t="s">
        <v>104</v>
      </c>
      <c r="E31" t="s">
        <v>114</v>
      </c>
      <c r="F31" t="s">
        <v>152</v>
      </c>
      <c r="G31" s="4">
        <v>150</v>
      </c>
    </row>
    <row r="32" spans="1:8">
      <c r="A32">
        <v>800127</v>
      </c>
      <c r="B32">
        <v>126400</v>
      </c>
      <c r="C32" t="str">
        <f>LOOKUP(B32,'Account Codes'!A:B)</f>
        <v>Food &amp; Dietary Services</v>
      </c>
      <c r="D32" s="14" t="s">
        <v>105</v>
      </c>
      <c r="E32" s="14" t="s">
        <v>175</v>
      </c>
      <c r="F32" t="s">
        <v>176</v>
      </c>
      <c r="G32" s="4">
        <v>150</v>
      </c>
    </row>
    <row r="33" spans="1:8">
      <c r="A33">
        <v>800127</v>
      </c>
      <c r="B33">
        <v>126400</v>
      </c>
      <c r="C33" t="str">
        <f>LOOKUP(B33,'Account Codes'!A:B)</f>
        <v>Food &amp; Dietary Services</v>
      </c>
      <c r="D33" t="s">
        <v>106</v>
      </c>
      <c r="E33" t="s">
        <v>115</v>
      </c>
      <c r="F33" t="s">
        <v>152</v>
      </c>
      <c r="G33" s="4">
        <v>250</v>
      </c>
    </row>
    <row r="34" spans="1:8">
      <c r="A34">
        <v>800127</v>
      </c>
      <c r="B34">
        <v>126400</v>
      </c>
      <c r="C34" t="str">
        <f>LOOKUP(B34,'Account Codes'!A:B)</f>
        <v>Food &amp; Dietary Services</v>
      </c>
      <c r="D34" s="14" t="s">
        <v>107</v>
      </c>
      <c r="E34" s="14" t="s">
        <v>174</v>
      </c>
      <c r="F34" t="s">
        <v>152</v>
      </c>
      <c r="G34" s="4">
        <v>1040</v>
      </c>
    </row>
    <row r="35" spans="1:8">
      <c r="A35">
        <v>800127</v>
      </c>
      <c r="B35">
        <v>126400</v>
      </c>
      <c r="C35" t="str">
        <f>LOOKUP(B35,'Account Codes'!A:B)</f>
        <v>Food &amp; Dietary Services</v>
      </c>
      <c r="D35" t="s">
        <v>108</v>
      </c>
      <c r="E35" t="s">
        <v>81</v>
      </c>
      <c r="F35" t="s">
        <v>157</v>
      </c>
      <c r="G35" s="4">
        <v>75</v>
      </c>
    </row>
    <row r="36" spans="1:8">
      <c r="A36">
        <v>800127</v>
      </c>
      <c r="B36" s="14">
        <v>126400</v>
      </c>
      <c r="C36" s="14" t="str">
        <f>LOOKUP(B36,'Account Codes'!A:B)</f>
        <v>Food &amp; Dietary Services</v>
      </c>
      <c r="D36" s="14" t="s">
        <v>109</v>
      </c>
      <c r="E36" s="14" t="s">
        <v>173</v>
      </c>
      <c r="F36" s="14" t="s">
        <v>152</v>
      </c>
      <c r="G36" s="20">
        <v>200</v>
      </c>
      <c r="H36" s="14"/>
    </row>
    <row r="37" spans="1:8">
      <c r="A37">
        <v>800127</v>
      </c>
      <c r="B37" s="14">
        <v>126400</v>
      </c>
      <c r="C37" s="14" t="str">
        <f>LOOKUP(B37,'Account Codes'!A:B)</f>
        <v>Food &amp; Dietary Services</v>
      </c>
      <c r="D37" s="14" t="s">
        <v>110</v>
      </c>
      <c r="E37" s="14" t="s">
        <v>173</v>
      </c>
      <c r="F37" s="14" t="s">
        <v>176</v>
      </c>
      <c r="G37" s="20">
        <v>200</v>
      </c>
      <c r="H37" s="14"/>
    </row>
    <row r="38" spans="1:8">
      <c r="A38">
        <v>800127</v>
      </c>
      <c r="B38">
        <v>131100</v>
      </c>
      <c r="C38" t="str">
        <f>LOOKUP(B38,'Account Codes'!A:B)</f>
        <v>Apparel supplies</v>
      </c>
      <c r="D38" t="s">
        <v>116</v>
      </c>
      <c r="E38" s="14" t="s">
        <v>170</v>
      </c>
      <c r="F38" t="s">
        <v>152</v>
      </c>
      <c r="G38" s="4">
        <f>712.5-28</f>
        <v>684.5</v>
      </c>
    </row>
    <row r="39" spans="1:8">
      <c r="A39">
        <v>800127</v>
      </c>
      <c r="B39">
        <v>131200</v>
      </c>
      <c r="C39" t="str">
        <f>LOOKUP(B39,'Account Codes'!A:B)</f>
        <v>Office Supplies</v>
      </c>
      <c r="D39" t="s">
        <v>74</v>
      </c>
      <c r="E39" t="s">
        <v>120</v>
      </c>
      <c r="F39" t="s">
        <v>176</v>
      </c>
      <c r="G39" s="4">
        <v>50</v>
      </c>
    </row>
    <row r="40" spans="1:8">
      <c r="A40">
        <v>800127</v>
      </c>
      <c r="B40">
        <v>131200</v>
      </c>
      <c r="C40" t="str">
        <f>LOOKUP(B40,'Account Codes'!A:B)</f>
        <v>Office Supplies</v>
      </c>
      <c r="D40" t="s">
        <v>117</v>
      </c>
      <c r="E40" t="s">
        <v>120</v>
      </c>
      <c r="F40" t="s">
        <v>176</v>
      </c>
      <c r="G40" s="4">
        <v>75</v>
      </c>
    </row>
    <row r="41" spans="1:8">
      <c r="A41">
        <v>800127</v>
      </c>
      <c r="B41">
        <v>131200</v>
      </c>
      <c r="C41" t="str">
        <f>LOOKUP(B41,'Account Codes'!A:B)</f>
        <v>Office Supplies</v>
      </c>
      <c r="D41" t="s">
        <v>118</v>
      </c>
      <c r="E41" t="s">
        <v>120</v>
      </c>
      <c r="F41" t="s">
        <v>176</v>
      </c>
      <c r="G41" s="4">
        <v>50</v>
      </c>
    </row>
    <row r="42" spans="1:8">
      <c r="A42">
        <v>800127</v>
      </c>
      <c r="B42">
        <v>131200</v>
      </c>
      <c r="C42" t="str">
        <f>LOOKUP(B42,'Account Codes'!A:B)</f>
        <v>Office Supplies</v>
      </c>
      <c r="D42" t="s">
        <v>119</v>
      </c>
      <c r="E42" t="s">
        <v>120</v>
      </c>
      <c r="F42" t="s">
        <v>176</v>
      </c>
      <c r="G42" s="4">
        <v>50</v>
      </c>
    </row>
    <row r="43" spans="1:8">
      <c r="A43">
        <v>800127</v>
      </c>
      <c r="B43">
        <v>131300</v>
      </c>
      <c r="C43" t="str">
        <f>LOOKUP(B43,'Account Codes'!A:B)</f>
        <v>Sationary</v>
      </c>
      <c r="D43" t="s">
        <v>121</v>
      </c>
      <c r="E43" t="s">
        <v>123</v>
      </c>
      <c r="F43" t="s">
        <v>176</v>
      </c>
      <c r="G43" s="4">
        <v>50</v>
      </c>
    </row>
    <row r="44" spans="1:8">
      <c r="A44">
        <v>800127</v>
      </c>
      <c r="B44">
        <v>131300</v>
      </c>
      <c r="C44" t="str">
        <f>LOOKUP(B44,'Account Codes'!A:B)</f>
        <v>Sationary</v>
      </c>
      <c r="D44" t="s">
        <v>122</v>
      </c>
      <c r="E44" t="s">
        <v>123</v>
      </c>
      <c r="F44" t="s">
        <v>176</v>
      </c>
      <c r="G44" s="4">
        <v>50</v>
      </c>
    </row>
    <row r="45" spans="1:8">
      <c r="A45">
        <v>800127</v>
      </c>
      <c r="B45" s="14">
        <v>131300</v>
      </c>
      <c r="C45" s="14" t="str">
        <f>LOOKUP(B45,'Account Codes'!A:B)</f>
        <v>Sationary</v>
      </c>
      <c r="D45" s="14" t="s">
        <v>166</v>
      </c>
      <c r="E45" s="14" t="s">
        <v>169</v>
      </c>
      <c r="F45" s="14" t="s">
        <v>176</v>
      </c>
      <c r="G45" s="20">
        <v>500</v>
      </c>
    </row>
    <row r="46" spans="1:8">
      <c r="A46">
        <v>800127</v>
      </c>
      <c r="B46">
        <v>137800</v>
      </c>
      <c r="C46" t="str">
        <f>LOOKUP(B46,'Account Codes'!A:B)</f>
        <v>Recreational Supplies</v>
      </c>
      <c r="D46" t="s">
        <v>87</v>
      </c>
      <c r="E46" t="s">
        <v>120</v>
      </c>
      <c r="F46" t="s">
        <v>152</v>
      </c>
      <c r="G46" s="4">
        <v>100</v>
      </c>
    </row>
    <row r="47" spans="1:8">
      <c r="A47">
        <v>800127</v>
      </c>
      <c r="B47">
        <v>137800</v>
      </c>
      <c r="C47" t="str">
        <f>LOOKUP(B47,'Account Codes'!A:B)</f>
        <v>Recreational Supplies</v>
      </c>
      <c r="D47" t="s">
        <v>124</v>
      </c>
      <c r="E47" t="s">
        <v>120</v>
      </c>
      <c r="F47" t="s">
        <v>84</v>
      </c>
      <c r="G47" s="4">
        <v>250</v>
      </c>
    </row>
    <row r="48" spans="1:8">
      <c r="A48">
        <v>800127</v>
      </c>
      <c r="B48" s="14">
        <v>137800</v>
      </c>
      <c r="C48" s="14" t="str">
        <f>LOOKUP(B48,'Account Codes'!A:B)</f>
        <v>Recreational Supplies</v>
      </c>
      <c r="D48" s="14" t="s">
        <v>125</v>
      </c>
      <c r="E48" s="14" t="s">
        <v>120</v>
      </c>
      <c r="F48" s="14" t="s">
        <v>176</v>
      </c>
      <c r="G48" s="20">
        <v>50</v>
      </c>
    </row>
    <row r="49" spans="1:7">
      <c r="A49">
        <v>800127</v>
      </c>
      <c r="B49">
        <v>137800</v>
      </c>
      <c r="C49" t="str">
        <f>LOOKUP(B49,'Account Codes'!A:B)</f>
        <v>Recreational Supplies</v>
      </c>
      <c r="D49" t="s">
        <v>126</v>
      </c>
      <c r="E49" t="s">
        <v>120</v>
      </c>
      <c r="F49" t="s">
        <v>151</v>
      </c>
      <c r="G49" s="4">
        <v>50</v>
      </c>
    </row>
    <row r="50" spans="1:7">
      <c r="A50">
        <v>800127</v>
      </c>
      <c r="B50">
        <v>119900</v>
      </c>
      <c r="C50" t="str">
        <f>LOOKUP(B50,'Account Codes'!A:B)</f>
        <v>Stipends</v>
      </c>
      <c r="D50" t="s">
        <v>130</v>
      </c>
      <c r="E50" t="s">
        <v>83</v>
      </c>
      <c r="F50" t="s">
        <v>154</v>
      </c>
      <c r="G50" s="4">
        <v>100</v>
      </c>
    </row>
    <row r="51" spans="1:7">
      <c r="A51">
        <v>800127</v>
      </c>
      <c r="B51">
        <v>119900</v>
      </c>
      <c r="C51" t="str">
        <f>LOOKUP(B51,'Account Codes'!A:B)</f>
        <v>Stipends</v>
      </c>
      <c r="D51" t="s">
        <v>131</v>
      </c>
      <c r="E51" t="s">
        <v>83</v>
      </c>
      <c r="F51" t="s">
        <v>154</v>
      </c>
      <c r="G51" s="4">
        <v>50</v>
      </c>
    </row>
    <row r="52" spans="1:7">
      <c r="A52">
        <v>800127</v>
      </c>
      <c r="B52">
        <v>119900</v>
      </c>
      <c r="C52" t="str">
        <f>LOOKUP(B52,'Account Codes'!A:B)</f>
        <v>Stipends</v>
      </c>
      <c r="D52" t="s">
        <v>132</v>
      </c>
      <c r="E52" t="s">
        <v>83</v>
      </c>
      <c r="F52" t="s">
        <v>154</v>
      </c>
      <c r="G52" s="4">
        <v>100</v>
      </c>
    </row>
    <row r="53" spans="1:7">
      <c r="A53">
        <v>800127</v>
      </c>
      <c r="B53">
        <v>119900</v>
      </c>
      <c r="C53" t="str">
        <f>LOOKUP(B53,'Account Codes'!A:B)</f>
        <v>Stipends</v>
      </c>
      <c r="D53" t="s">
        <v>133</v>
      </c>
      <c r="E53" t="s">
        <v>83</v>
      </c>
      <c r="F53" t="s">
        <v>154</v>
      </c>
      <c r="G53" s="4">
        <v>50</v>
      </c>
    </row>
    <row r="54" spans="1:7">
      <c r="A54">
        <v>800127</v>
      </c>
      <c r="B54">
        <v>119900</v>
      </c>
      <c r="C54" t="str">
        <f>LOOKUP(B54,'Account Codes'!A:B)</f>
        <v>Stipends</v>
      </c>
      <c r="D54" t="s">
        <v>134</v>
      </c>
      <c r="E54" t="s">
        <v>83</v>
      </c>
      <c r="F54" t="s">
        <v>154</v>
      </c>
      <c r="G54" s="4">
        <v>100</v>
      </c>
    </row>
    <row r="55" spans="1:7">
      <c r="A55">
        <v>800127</v>
      </c>
      <c r="B55">
        <v>119900</v>
      </c>
      <c r="C55" t="str">
        <f>LOOKUP(B55,'Account Codes'!A:B)</f>
        <v>Stipends</v>
      </c>
      <c r="D55" t="s">
        <v>135</v>
      </c>
      <c r="E55" t="s">
        <v>83</v>
      </c>
      <c r="F55" t="s">
        <v>154</v>
      </c>
      <c r="G55" s="4">
        <v>50</v>
      </c>
    </row>
    <row r="56" spans="1:7">
      <c r="A56">
        <v>800127</v>
      </c>
      <c r="B56">
        <v>119900</v>
      </c>
      <c r="C56" t="str">
        <f>LOOKUP(B56,'Account Codes'!A:B)</f>
        <v>Stipends</v>
      </c>
      <c r="D56" t="s">
        <v>136</v>
      </c>
      <c r="E56" t="s">
        <v>83</v>
      </c>
      <c r="F56" t="s">
        <v>154</v>
      </c>
      <c r="G56" s="4">
        <v>100</v>
      </c>
    </row>
    <row r="57" spans="1:7">
      <c r="A57">
        <v>800127</v>
      </c>
      <c r="B57">
        <v>119900</v>
      </c>
      <c r="C57" t="str">
        <f>LOOKUP(B57,'Account Codes'!A:B)</f>
        <v>Stipends</v>
      </c>
      <c r="D57" t="s">
        <v>137</v>
      </c>
      <c r="E57" t="s">
        <v>83</v>
      </c>
      <c r="F57" t="s">
        <v>154</v>
      </c>
      <c r="G57" s="4">
        <v>50</v>
      </c>
    </row>
    <row r="58" spans="1:7">
      <c r="A58">
        <v>800127</v>
      </c>
      <c r="B58">
        <v>119900</v>
      </c>
      <c r="C58" t="str">
        <f>LOOKUP(B58,'Account Codes'!A:B)</f>
        <v>Stipends</v>
      </c>
      <c r="D58" t="s">
        <v>138</v>
      </c>
      <c r="E58" t="s">
        <v>83</v>
      </c>
      <c r="F58" t="s">
        <v>154</v>
      </c>
      <c r="G58" s="4">
        <v>100</v>
      </c>
    </row>
    <row r="59" spans="1:7">
      <c r="A59">
        <v>800127</v>
      </c>
      <c r="B59">
        <v>119900</v>
      </c>
      <c r="C59" t="str">
        <f>LOOKUP(B59,'Account Codes'!A:B)</f>
        <v>Stipends</v>
      </c>
      <c r="D59" t="s">
        <v>139</v>
      </c>
      <c r="E59" t="s">
        <v>83</v>
      </c>
      <c r="F59" t="s">
        <v>154</v>
      </c>
      <c r="G59" s="4">
        <v>50</v>
      </c>
    </row>
    <row r="60" spans="1:7">
      <c r="A60">
        <v>800127</v>
      </c>
      <c r="B60">
        <v>119900</v>
      </c>
      <c r="C60" t="str">
        <f>LOOKUP(B60,'Account Codes'!A:B)</f>
        <v>Stipends</v>
      </c>
      <c r="D60" t="s">
        <v>140</v>
      </c>
      <c r="E60" t="s">
        <v>83</v>
      </c>
      <c r="F60" t="s">
        <v>154</v>
      </c>
      <c r="G60" s="4">
        <v>100</v>
      </c>
    </row>
    <row r="61" spans="1:7">
      <c r="A61">
        <v>800127</v>
      </c>
      <c r="B61">
        <v>119900</v>
      </c>
      <c r="C61" t="str">
        <f>LOOKUP(B61,'Account Codes'!A:B)</f>
        <v>Stipends</v>
      </c>
      <c r="D61" t="s">
        <v>141</v>
      </c>
      <c r="E61" t="s">
        <v>83</v>
      </c>
      <c r="F61" t="s">
        <v>154</v>
      </c>
      <c r="G61" s="4">
        <v>50</v>
      </c>
    </row>
    <row r="62" spans="1:7">
      <c r="A62">
        <v>800127</v>
      </c>
      <c r="B62">
        <v>119900</v>
      </c>
      <c r="C62" t="str">
        <f>LOOKUP(B62,'Account Codes'!A:B)</f>
        <v>Stipends</v>
      </c>
      <c r="D62" t="s">
        <v>142</v>
      </c>
      <c r="E62" t="s">
        <v>83</v>
      </c>
      <c r="F62" t="s">
        <v>154</v>
      </c>
      <c r="G62" s="4">
        <v>100</v>
      </c>
    </row>
    <row r="63" spans="1:7">
      <c r="A63">
        <v>800127</v>
      </c>
      <c r="B63">
        <v>119900</v>
      </c>
      <c r="C63" t="str">
        <f>LOOKUP(B63,'Account Codes'!A:B)</f>
        <v>Stipends</v>
      </c>
      <c r="D63" t="s">
        <v>143</v>
      </c>
      <c r="E63" t="s">
        <v>83</v>
      </c>
      <c r="F63" t="s">
        <v>154</v>
      </c>
      <c r="G63" s="4">
        <v>50</v>
      </c>
    </row>
    <row r="64" spans="1:7">
      <c r="A64">
        <v>800127</v>
      </c>
      <c r="B64">
        <v>141300</v>
      </c>
      <c r="C64" t="str">
        <f>LOOKUP(B64,'Account Codes'!A:B)</f>
        <v>Premiums</v>
      </c>
      <c r="D64" t="s">
        <v>144</v>
      </c>
      <c r="E64" t="s">
        <v>145</v>
      </c>
      <c r="F64" t="s">
        <v>151</v>
      </c>
      <c r="G64" s="4">
        <v>40</v>
      </c>
    </row>
    <row r="65" spans="1:8">
      <c r="A65">
        <v>800127</v>
      </c>
      <c r="B65">
        <v>141300</v>
      </c>
      <c r="C65" t="str">
        <f>LOOKUP(B65,'Account Codes'!A:B)</f>
        <v>Premiums</v>
      </c>
      <c r="D65" s="14" t="s">
        <v>146</v>
      </c>
      <c r="E65" t="s">
        <v>120</v>
      </c>
      <c r="F65" t="s">
        <v>156</v>
      </c>
      <c r="G65" s="4">
        <v>250</v>
      </c>
    </row>
    <row r="66" spans="1:8">
      <c r="A66">
        <v>800127</v>
      </c>
      <c r="B66">
        <v>153500</v>
      </c>
      <c r="C66" t="s">
        <v>46</v>
      </c>
      <c r="D66" s="14" t="s">
        <v>125</v>
      </c>
      <c r="E66" t="s">
        <v>149</v>
      </c>
      <c r="F66" t="s">
        <v>156</v>
      </c>
      <c r="G66" s="4">
        <v>300</v>
      </c>
    </row>
    <row r="67" spans="1:8">
      <c r="A67">
        <v>800127</v>
      </c>
      <c r="B67">
        <v>153500</v>
      </c>
      <c r="C67" t="str">
        <f>LOOKUP(B67,'Account Codes'!A:B)</f>
        <v>Building Rental</v>
      </c>
      <c r="D67" t="s">
        <v>167</v>
      </c>
      <c r="E67" t="s">
        <v>149</v>
      </c>
      <c r="F67" t="s">
        <v>152</v>
      </c>
      <c r="G67" s="4">
        <v>250</v>
      </c>
      <c r="H67" s="14"/>
    </row>
    <row r="68" spans="1:8">
      <c r="A68">
        <v>800127</v>
      </c>
      <c r="B68">
        <v>153500</v>
      </c>
      <c r="C68" t="str">
        <f>LOOKUP(B68,'Account Codes'!A:B)</f>
        <v>Building Rental</v>
      </c>
      <c r="D68" s="14" t="s">
        <v>148</v>
      </c>
      <c r="E68" s="14" t="s">
        <v>172</v>
      </c>
      <c r="F68" t="s">
        <v>84</v>
      </c>
      <c r="G68" s="4">
        <v>600</v>
      </c>
    </row>
    <row r="69" spans="1:8">
      <c r="A69">
        <v>800127</v>
      </c>
      <c r="B69">
        <v>153500</v>
      </c>
      <c r="C69" t="str">
        <f>LOOKUP(B69,'Account Codes'!A:B)</f>
        <v>Building Rental</v>
      </c>
      <c r="D69" t="s">
        <v>147</v>
      </c>
      <c r="E69" t="s">
        <v>149</v>
      </c>
      <c r="F69" t="s">
        <v>156</v>
      </c>
      <c r="G69" s="4">
        <v>50</v>
      </c>
    </row>
    <row r="70" spans="1:8">
      <c r="A70">
        <v>800127</v>
      </c>
      <c r="B70">
        <v>11570</v>
      </c>
      <c r="C70" t="str">
        <f>LOOKUP(B70,'Account Codes'!A:B)</f>
        <v>Miscellaneous Revenue</v>
      </c>
      <c r="D70" t="s">
        <v>100</v>
      </c>
      <c r="E70" t="s">
        <v>120</v>
      </c>
      <c r="F70" t="s">
        <v>157</v>
      </c>
      <c r="G70" s="4">
        <v>-1500</v>
      </c>
    </row>
    <row r="71" spans="1:8">
      <c r="A71">
        <v>800127</v>
      </c>
      <c r="B71">
        <v>10680</v>
      </c>
      <c r="C71" t="str">
        <f>LOOKUP(B71,'Account Codes'!A:B)</f>
        <v>Student Fees</v>
      </c>
      <c r="D71" t="s">
        <v>150</v>
      </c>
      <c r="G71" s="4">
        <v>-16434</v>
      </c>
    </row>
    <row r="72" spans="1:8">
      <c r="C72" t="e">
        <f>LOOKUP(B72,'Account Codes'!A:B)</f>
        <v>#N/A</v>
      </c>
      <c r="G72"/>
    </row>
    <row r="73" spans="1:8">
      <c r="C73" t="e">
        <f>LOOKUP(B73,'Account Codes'!A:B)</f>
        <v>#N/A</v>
      </c>
      <c r="G73" s="13">
        <f>SUM(G2:G71)</f>
        <v>0</v>
      </c>
      <c r="H73" s="13"/>
    </row>
    <row r="74" spans="1:8">
      <c r="C74" t="e">
        <f>LOOKUP(B74,'Account Codes'!A:B)</f>
        <v>#N/A</v>
      </c>
      <c r="G74"/>
    </row>
    <row r="75" spans="1:8">
      <c r="C75" t="e">
        <f>LOOKUP(B75,'Account Codes'!A:B)</f>
        <v>#N/A</v>
      </c>
      <c r="G75" s="13"/>
    </row>
    <row r="76" spans="1:8">
      <c r="C76" t="e">
        <f>LOOKUP(B76,'Account Codes'!A:B)</f>
        <v>#N/A</v>
      </c>
      <c r="G76"/>
    </row>
    <row r="77" spans="1:8">
      <c r="C77" t="e">
        <f>LOOKUP(B77,'Account Codes'!A:B)</f>
        <v>#N/A</v>
      </c>
      <c r="G77"/>
    </row>
    <row r="78" spans="1:8">
      <c r="C78" t="e">
        <f>LOOKUP(B78,'Account Codes'!A:B)</f>
        <v>#N/A</v>
      </c>
      <c r="G78"/>
    </row>
    <row r="79" spans="1:8">
      <c r="C79" t="e">
        <f>LOOKUP(B79,'Account Codes'!A:B)</f>
        <v>#N/A</v>
      </c>
      <c r="G79"/>
    </row>
    <row r="80" spans="1:8">
      <c r="C80" t="e">
        <f>LOOKUP(B80,'Account Codes'!A:B)</f>
        <v>#N/A</v>
      </c>
      <c r="G80"/>
    </row>
    <row r="81" spans="3:7">
      <c r="C81" t="e">
        <f>LOOKUP(B81,'Account Codes'!A:B)</f>
        <v>#N/A</v>
      </c>
      <c r="G81"/>
    </row>
    <row r="82" spans="3:7">
      <c r="C82" t="e">
        <f>LOOKUP(B82,'Account Codes'!A:B)</f>
        <v>#N/A</v>
      </c>
      <c r="G82"/>
    </row>
    <row r="83" spans="3:7">
      <c r="C83" t="e">
        <f>LOOKUP(B83,'Account Codes'!A:B)</f>
        <v>#N/A</v>
      </c>
      <c r="G83"/>
    </row>
    <row r="84" spans="3:7">
      <c r="C84" t="e">
        <f>LOOKUP(B84,'Account Codes'!A:B)</f>
        <v>#N/A</v>
      </c>
      <c r="G84"/>
    </row>
    <row r="85" spans="3:7">
      <c r="C85" t="e">
        <f>LOOKUP(B85,'Account Codes'!A:B)</f>
        <v>#N/A</v>
      </c>
      <c r="G85"/>
    </row>
    <row r="86" spans="3:7">
      <c r="C86" t="e">
        <f>LOOKUP(B86,'Account Codes'!A:B)</f>
        <v>#N/A</v>
      </c>
      <c r="G86"/>
    </row>
  </sheetData>
  <autoFilter ref="B1:G1"/>
  <pageMargins left="0.75" right="0.75" top="1" bottom="1" header="0.5" footer="0.5"/>
  <pageSetup orientation="portrait" horizontalDpi="4294967292" verticalDpi="4294967292"/>
  <ignoredErrors>
    <ignoredError sqref="C4:C5 C67 C7:C9 C26:C36 C18:C24 C10 C11 C12:C16 C37:C65 C68:C86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>
      <selection activeCell="C7" sqref="C7"/>
    </sheetView>
  </sheetViews>
  <sheetFormatPr baseColWidth="10" defaultColWidth="11" defaultRowHeight="15" x14ac:dyDescent="0"/>
  <cols>
    <col min="1" max="1" width="12.83203125" bestFit="1" customWidth="1"/>
    <col min="2" max="2" width="13.83203125" bestFit="1" customWidth="1"/>
  </cols>
  <sheetData>
    <row r="2" spans="1:2">
      <c r="A2" t="s">
        <v>184</v>
      </c>
    </row>
    <row r="3" spans="1:2">
      <c r="A3" s="5" t="s">
        <v>77</v>
      </c>
      <c r="B3" t="s">
        <v>79</v>
      </c>
    </row>
    <row r="4" spans="1:2">
      <c r="A4" s="6">
        <v>10680</v>
      </c>
      <c r="B4" s="22">
        <v>-16434</v>
      </c>
    </row>
    <row r="5" spans="1:2">
      <c r="A5" s="6">
        <v>11570</v>
      </c>
      <c r="B5" s="22">
        <v>-1500</v>
      </c>
    </row>
    <row r="6" spans="1:2">
      <c r="A6" s="6">
        <v>119900</v>
      </c>
      <c r="B6" s="22">
        <v>1050</v>
      </c>
    </row>
    <row r="7" spans="1:2">
      <c r="A7" s="6">
        <v>121200</v>
      </c>
      <c r="B7" s="22">
        <v>594</v>
      </c>
    </row>
    <row r="8" spans="1:2">
      <c r="A8" s="6">
        <v>121500</v>
      </c>
      <c r="B8" s="22">
        <v>195.5</v>
      </c>
    </row>
    <row r="9" spans="1:2">
      <c r="A9" s="6">
        <v>124600</v>
      </c>
      <c r="B9" s="22">
        <v>300</v>
      </c>
    </row>
    <row r="10" spans="1:2">
      <c r="A10" s="6">
        <v>126400</v>
      </c>
      <c r="B10" s="22">
        <v>3270</v>
      </c>
    </row>
    <row r="11" spans="1:2">
      <c r="A11" s="6">
        <v>128400</v>
      </c>
      <c r="B11" s="22">
        <v>1200</v>
      </c>
    </row>
    <row r="12" spans="1:2">
      <c r="A12" s="6">
        <v>128500</v>
      </c>
      <c r="B12" s="22">
        <v>4250</v>
      </c>
    </row>
    <row r="13" spans="1:2">
      <c r="A13" s="6">
        <v>128800</v>
      </c>
      <c r="B13" s="22">
        <v>2675</v>
      </c>
    </row>
    <row r="14" spans="1:2">
      <c r="A14" s="6">
        <v>131100</v>
      </c>
      <c r="B14" s="22">
        <v>684.5</v>
      </c>
    </row>
    <row r="15" spans="1:2">
      <c r="A15" s="6">
        <v>131200</v>
      </c>
      <c r="B15" s="22">
        <v>225</v>
      </c>
    </row>
    <row r="16" spans="1:2">
      <c r="A16" s="6">
        <v>131300</v>
      </c>
      <c r="B16" s="22">
        <v>600</v>
      </c>
    </row>
    <row r="17" spans="1:2">
      <c r="A17" s="6">
        <v>137800</v>
      </c>
      <c r="B17" s="22">
        <v>450</v>
      </c>
    </row>
    <row r="18" spans="1:2">
      <c r="A18" s="6">
        <v>137810</v>
      </c>
      <c r="B18" s="22">
        <v>950</v>
      </c>
    </row>
    <row r="19" spans="1:2">
      <c r="A19" s="6">
        <v>141300</v>
      </c>
      <c r="B19" s="22">
        <v>290</v>
      </c>
    </row>
    <row r="20" spans="1:2">
      <c r="A20" s="6">
        <v>153500</v>
      </c>
      <c r="B20" s="22">
        <v>1200</v>
      </c>
    </row>
    <row r="21" spans="1:2">
      <c r="A21" s="6" t="s">
        <v>75</v>
      </c>
      <c r="B21" s="22"/>
    </row>
    <row r="22" spans="1:2">
      <c r="A22" s="6" t="s">
        <v>76</v>
      </c>
      <c r="B22" s="22">
        <v>0</v>
      </c>
    </row>
  </sheetData>
  <phoneticPr fontId="8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115" zoomScaleNormal="130" zoomScalePageLayoutView="130" workbookViewId="0">
      <selection activeCell="A8" sqref="A8"/>
    </sheetView>
  </sheetViews>
  <sheetFormatPr baseColWidth="10" defaultColWidth="11" defaultRowHeight="15" x14ac:dyDescent="0"/>
  <cols>
    <col min="1" max="1" width="15.33203125" bestFit="1" customWidth="1"/>
    <col min="2" max="2" width="36.1640625" bestFit="1" customWidth="1"/>
    <col min="3" max="3" width="55" bestFit="1" customWidth="1"/>
    <col min="4" max="4" width="50.33203125" customWidth="1"/>
    <col min="5" max="5" width="24.6640625" bestFit="1" customWidth="1"/>
    <col min="6" max="6" width="16.33203125" style="4" bestFit="1" customWidth="1"/>
    <col min="7" max="7" width="15.83203125" bestFit="1" customWidth="1"/>
    <col min="8" max="8" width="70.1640625" bestFit="1" customWidth="1"/>
    <col min="9" max="9" width="22.33203125" bestFit="1" customWidth="1"/>
  </cols>
  <sheetData>
    <row r="1" spans="1:8" s="1" customFormat="1">
      <c r="A1" s="1" t="s">
        <v>1</v>
      </c>
      <c r="B1" s="1" t="s">
        <v>2</v>
      </c>
      <c r="C1" s="1" t="s">
        <v>3</v>
      </c>
      <c r="D1" s="1" t="s">
        <v>70</v>
      </c>
      <c r="E1" s="1" t="s">
        <v>68</v>
      </c>
      <c r="F1" s="3" t="s">
        <v>69</v>
      </c>
    </row>
    <row r="2" spans="1:8">
      <c r="A2">
        <v>121200</v>
      </c>
      <c r="B2" t="str">
        <f>LOOKUP(A2,'Account Codes'!A:B)</f>
        <v>Media Services</v>
      </c>
      <c r="C2" t="s">
        <v>159</v>
      </c>
      <c r="D2" t="s">
        <v>85</v>
      </c>
      <c r="E2" t="s">
        <v>84</v>
      </c>
      <c r="F2" s="4">
        <v>198</v>
      </c>
    </row>
    <row r="3" spans="1:8">
      <c r="A3">
        <v>121200</v>
      </c>
      <c r="B3" t="str">
        <f>LOOKUP(A3,'Account Codes'!A:B)</f>
        <v>Media Services</v>
      </c>
      <c r="C3" t="s">
        <v>86</v>
      </c>
      <c r="D3" t="s">
        <v>85</v>
      </c>
      <c r="E3" t="s">
        <v>151</v>
      </c>
      <c r="F3" s="4">
        <v>198</v>
      </c>
    </row>
    <row r="4" spans="1:8">
      <c r="A4">
        <v>121200</v>
      </c>
      <c r="B4" t="str">
        <f>LOOKUP(A4,'Account Codes'!A:B)</f>
        <v>Media Services</v>
      </c>
      <c r="C4" t="s">
        <v>87</v>
      </c>
      <c r="D4" t="s">
        <v>85</v>
      </c>
      <c r="E4" t="s">
        <v>152</v>
      </c>
      <c r="F4" s="4">
        <v>198</v>
      </c>
    </row>
    <row r="5" spans="1:8">
      <c r="A5">
        <v>121500</v>
      </c>
      <c r="B5" t="str">
        <f>LOOKUP(A5,'Account Codes'!A:B)</f>
        <v>Printing Services</v>
      </c>
      <c r="C5" t="s">
        <v>88</v>
      </c>
      <c r="D5" t="s">
        <v>89</v>
      </c>
      <c r="E5" t="s">
        <v>154</v>
      </c>
      <c r="F5" s="4">
        <v>7.5</v>
      </c>
    </row>
    <row r="6" spans="1:8">
      <c r="A6">
        <v>121500</v>
      </c>
      <c r="B6" t="str">
        <f>LOOKUP(A6,'Account Codes'!A:B)</f>
        <v>Printing Services</v>
      </c>
      <c r="C6" t="s">
        <v>127</v>
      </c>
      <c r="D6" t="s">
        <v>94</v>
      </c>
      <c r="E6" t="s">
        <v>151</v>
      </c>
      <c r="F6" s="4">
        <v>6</v>
      </c>
    </row>
    <row r="7" spans="1:8">
      <c r="A7">
        <v>121500</v>
      </c>
      <c r="B7" t="str">
        <f>LOOKUP(A7,'Account Codes'!A:B)</f>
        <v>Printing Services</v>
      </c>
      <c r="C7" t="s">
        <v>128</v>
      </c>
      <c r="D7" t="s">
        <v>93</v>
      </c>
      <c r="E7" t="s">
        <v>151</v>
      </c>
      <c r="F7" s="4">
        <v>24</v>
      </c>
    </row>
    <row r="8" spans="1:8">
      <c r="A8">
        <v>121500</v>
      </c>
      <c r="B8" t="str">
        <f>LOOKUP(A8,'Account Codes'!A:B)</f>
        <v>Printing Services</v>
      </c>
      <c r="C8" t="s">
        <v>129</v>
      </c>
      <c r="D8" t="s">
        <v>94</v>
      </c>
      <c r="E8" t="s">
        <v>151</v>
      </c>
      <c r="F8" s="4">
        <v>6</v>
      </c>
    </row>
    <row r="9" spans="1:8">
      <c r="A9">
        <v>121500</v>
      </c>
      <c r="B9" t="str">
        <f>LOOKUP(A9,'Account Codes'!A:B)</f>
        <v>Printing Services</v>
      </c>
      <c r="C9" s="14" t="s">
        <v>90</v>
      </c>
      <c r="D9" t="s">
        <v>72</v>
      </c>
      <c r="E9" t="s">
        <v>154</v>
      </c>
      <c r="F9" s="4">
        <v>12</v>
      </c>
    </row>
    <row r="10" spans="1:8">
      <c r="A10">
        <v>121500</v>
      </c>
      <c r="B10" t="str">
        <f>LOOKUP(A10,'Account Codes'!A:B)</f>
        <v>Printing Services</v>
      </c>
      <c r="C10" t="s">
        <v>91</v>
      </c>
      <c r="D10" t="s">
        <v>93</v>
      </c>
      <c r="E10" t="s">
        <v>84</v>
      </c>
      <c r="F10" s="4">
        <v>24</v>
      </c>
    </row>
    <row r="11" spans="1:8">
      <c r="A11">
        <v>121500</v>
      </c>
      <c r="B11" t="str">
        <f>LOOKUP(A11,'Account Codes'!A:B)</f>
        <v>Printing Services</v>
      </c>
      <c r="C11" s="14" t="s">
        <v>160</v>
      </c>
      <c r="D11" t="s">
        <v>73</v>
      </c>
      <c r="E11" t="s">
        <v>154</v>
      </c>
      <c r="F11" s="4">
        <v>20</v>
      </c>
    </row>
    <row r="12" spans="1:8">
      <c r="A12" s="14">
        <v>121500</v>
      </c>
      <c r="B12" s="14" t="str">
        <f>LOOKUP(A12,'Account Codes'!A:B)</f>
        <v>Printing Services</v>
      </c>
      <c r="C12" s="14" t="s">
        <v>92</v>
      </c>
      <c r="D12" s="14" t="s">
        <v>71</v>
      </c>
      <c r="E12" s="14" t="s">
        <v>152</v>
      </c>
      <c r="F12" s="20">
        <f>96</f>
        <v>96</v>
      </c>
      <c r="H12" s="16"/>
    </row>
    <row r="13" spans="1:8">
      <c r="A13">
        <v>128500</v>
      </c>
      <c r="B13" t="str">
        <f>LOOKUP(A13,'Account Codes'!A:B)</f>
        <v>Regisration and Lodging</v>
      </c>
      <c r="C13" t="s">
        <v>163</v>
      </c>
      <c r="D13" t="s">
        <v>95</v>
      </c>
      <c r="E13" t="s">
        <v>153</v>
      </c>
      <c r="F13" s="4">
        <v>500</v>
      </c>
    </row>
    <row r="14" spans="1:8">
      <c r="A14">
        <v>128800</v>
      </c>
      <c r="B14" t="str">
        <f>LOOKUP(A14,'Account Codes'!A:B)</f>
        <v>Travel Meals</v>
      </c>
      <c r="C14" s="19" t="s">
        <v>163</v>
      </c>
      <c r="D14" t="s">
        <v>95</v>
      </c>
      <c r="E14" t="s">
        <v>153</v>
      </c>
      <c r="F14" s="4">
        <v>200</v>
      </c>
    </row>
    <row r="15" spans="1:8">
      <c r="A15">
        <v>128500</v>
      </c>
      <c r="B15" t="str">
        <f>LOOKUP(A15,'Account Codes'!A:B)</f>
        <v>Regisration and Lodging</v>
      </c>
      <c r="C15" t="s">
        <v>96</v>
      </c>
      <c r="D15" t="s">
        <v>97</v>
      </c>
      <c r="E15" t="s">
        <v>154</v>
      </c>
      <c r="F15" s="4">
        <v>200</v>
      </c>
    </row>
    <row r="16" spans="1:8">
      <c r="A16">
        <v>128800</v>
      </c>
      <c r="B16" t="str">
        <f>LOOKUP(A16,'Account Codes'!A:B)</f>
        <v>Travel Meals</v>
      </c>
      <c r="C16" t="s">
        <v>96</v>
      </c>
      <c r="D16" t="s">
        <v>97</v>
      </c>
      <c r="E16" t="s">
        <v>154</v>
      </c>
      <c r="F16" s="4">
        <v>75</v>
      </c>
    </row>
    <row r="17" spans="1:7">
      <c r="A17">
        <v>128400</v>
      </c>
      <c r="B17" t="str">
        <f>LOOKUP(A17,'Account Codes'!A:B)</f>
        <v>State Vechile</v>
      </c>
      <c r="C17" t="s">
        <v>98</v>
      </c>
      <c r="D17" t="s">
        <v>99</v>
      </c>
      <c r="E17" t="s">
        <v>183</v>
      </c>
      <c r="F17" s="4">
        <v>1200</v>
      </c>
    </row>
    <row r="18" spans="1:7">
      <c r="A18">
        <v>128500</v>
      </c>
      <c r="B18" t="str">
        <f>LOOKUP(A18,'Account Codes'!A:B)</f>
        <v>Regisration and Lodging</v>
      </c>
      <c r="C18" t="s">
        <v>98</v>
      </c>
      <c r="D18" t="s">
        <v>99</v>
      </c>
      <c r="E18" t="s">
        <v>183</v>
      </c>
      <c r="F18" s="4">
        <v>1700</v>
      </c>
    </row>
    <row r="19" spans="1:7">
      <c r="A19">
        <v>128800</v>
      </c>
      <c r="B19" t="str">
        <f>LOOKUP(A19,'Account Codes'!A:B)</f>
        <v>Travel Meals</v>
      </c>
      <c r="C19" t="s">
        <v>98</v>
      </c>
      <c r="D19" t="s">
        <v>99</v>
      </c>
      <c r="E19" t="s">
        <v>183</v>
      </c>
      <c r="F19" s="4">
        <v>1500</v>
      </c>
    </row>
    <row r="20" spans="1:7">
      <c r="A20">
        <v>128500</v>
      </c>
      <c r="B20" t="str">
        <f>LOOKUP(A20,'Account Codes'!A:B)</f>
        <v>Regisration and Lodging</v>
      </c>
      <c r="C20" s="14" t="s">
        <v>177</v>
      </c>
      <c r="D20" s="14" t="s">
        <v>178</v>
      </c>
      <c r="E20" t="s">
        <v>155</v>
      </c>
      <c r="F20" s="4">
        <v>850</v>
      </c>
    </row>
    <row r="21" spans="1:7">
      <c r="A21">
        <v>128800</v>
      </c>
      <c r="B21" t="str">
        <f>LOOKUP(A21,'Account Codes'!A:B)</f>
        <v>Travel Meals</v>
      </c>
      <c r="C21" s="14" t="s">
        <v>177</v>
      </c>
      <c r="D21" s="14" t="s">
        <v>178</v>
      </c>
      <c r="E21" t="s">
        <v>155</v>
      </c>
      <c r="F21" s="4">
        <v>400</v>
      </c>
    </row>
    <row r="22" spans="1:7">
      <c r="A22">
        <v>128500</v>
      </c>
      <c r="B22" t="str">
        <f>LOOKUP(A22,'Account Codes'!A:B)</f>
        <v>Regisration and Lodging</v>
      </c>
      <c r="C22" s="14" t="s">
        <v>158</v>
      </c>
      <c r="D22" t="s">
        <v>95</v>
      </c>
      <c r="E22" t="s">
        <v>157</v>
      </c>
      <c r="F22" s="4">
        <v>1000</v>
      </c>
    </row>
    <row r="23" spans="1:7">
      <c r="A23">
        <v>128800</v>
      </c>
      <c r="B23" t="str">
        <f>LOOKUP(A23,'Account Codes'!A:B)</f>
        <v>Travel Meals</v>
      </c>
      <c r="C23" s="14" t="s">
        <v>158</v>
      </c>
      <c r="D23" t="s">
        <v>95</v>
      </c>
      <c r="E23" t="s">
        <v>157</v>
      </c>
      <c r="F23" s="4">
        <v>500</v>
      </c>
    </row>
    <row r="24" spans="1:7">
      <c r="A24">
        <v>137810</v>
      </c>
      <c r="B24" t="str">
        <f>LOOKUP(A24,'Account Codes'!A:B)</f>
        <v>Promotional Supplies</v>
      </c>
      <c r="C24" s="14" t="s">
        <v>101</v>
      </c>
      <c r="D24" t="s">
        <v>82</v>
      </c>
      <c r="E24" t="s">
        <v>152</v>
      </c>
      <c r="F24" s="4">
        <v>450</v>
      </c>
    </row>
    <row r="25" spans="1:7">
      <c r="A25">
        <v>124600</v>
      </c>
      <c r="B25" t="s">
        <v>27</v>
      </c>
      <c r="C25" s="14" t="s">
        <v>179</v>
      </c>
      <c r="D25" t="s">
        <v>82</v>
      </c>
      <c r="E25" t="s">
        <v>84</v>
      </c>
      <c r="F25" s="4">
        <v>300</v>
      </c>
    </row>
    <row r="26" spans="1:7">
      <c r="A26">
        <v>137810</v>
      </c>
      <c r="B26" t="str">
        <f>LOOKUP(A26,'Account Codes'!A:B)</f>
        <v>Promotional Supplies</v>
      </c>
      <c r="C26" s="14" t="s">
        <v>102</v>
      </c>
      <c r="D26" t="s">
        <v>82</v>
      </c>
      <c r="E26" t="s">
        <v>176</v>
      </c>
      <c r="F26" s="4">
        <v>500</v>
      </c>
      <c r="G26" s="14"/>
    </row>
    <row r="27" spans="1:7">
      <c r="A27">
        <v>126400</v>
      </c>
      <c r="B27" t="str">
        <f>LOOKUP(A27,'Account Codes'!A:B)</f>
        <v>Food &amp; Dietary Services</v>
      </c>
      <c r="C27" t="s">
        <v>161</v>
      </c>
      <c r="D27" t="s">
        <v>112</v>
      </c>
      <c r="E27" t="s">
        <v>153</v>
      </c>
      <c r="F27" s="4">
        <v>850</v>
      </c>
    </row>
    <row r="28" spans="1:7">
      <c r="A28">
        <v>126400</v>
      </c>
      <c r="B28" t="str">
        <f>LOOKUP(A28,'Account Codes'!A:B)</f>
        <v>Food &amp; Dietary Services</v>
      </c>
      <c r="C28" t="s">
        <v>162</v>
      </c>
      <c r="D28" t="s">
        <v>113</v>
      </c>
      <c r="E28" t="s">
        <v>154</v>
      </c>
      <c r="F28" s="4">
        <v>80</v>
      </c>
    </row>
    <row r="29" spans="1:7">
      <c r="A29">
        <v>126400</v>
      </c>
      <c r="B29" t="str">
        <f>LOOKUP(A29,'Account Codes'!A:B)</f>
        <v>Food &amp; Dietary Services</v>
      </c>
      <c r="C29" s="14" t="s">
        <v>103</v>
      </c>
      <c r="D29" t="s">
        <v>114</v>
      </c>
      <c r="E29" t="s">
        <v>156</v>
      </c>
      <c r="F29" s="4">
        <v>150</v>
      </c>
      <c r="G29" s="14"/>
    </row>
    <row r="30" spans="1:7">
      <c r="A30" s="14">
        <v>126400</v>
      </c>
      <c r="B30" s="14" t="str">
        <f>LOOKUP(A30,'Account Codes'!A:B)</f>
        <v>Food &amp; Dietary Services</v>
      </c>
      <c r="C30" s="14" t="s">
        <v>111</v>
      </c>
      <c r="D30" s="14" t="s">
        <v>171</v>
      </c>
      <c r="E30" s="14" t="s">
        <v>156</v>
      </c>
      <c r="F30" s="20">
        <v>125</v>
      </c>
      <c r="G30" s="14"/>
    </row>
    <row r="31" spans="1:7">
      <c r="A31">
        <v>126400</v>
      </c>
      <c r="B31" t="str">
        <f>LOOKUP(A31,'Account Codes'!A:B)</f>
        <v>Food &amp; Dietary Services</v>
      </c>
      <c r="C31" t="s">
        <v>104</v>
      </c>
      <c r="D31" t="s">
        <v>114</v>
      </c>
      <c r="E31" t="s">
        <v>152</v>
      </c>
      <c r="F31" s="4">
        <v>150</v>
      </c>
    </row>
    <row r="32" spans="1:7">
      <c r="A32">
        <v>126400</v>
      </c>
      <c r="B32" t="str">
        <f>LOOKUP(A32,'Account Codes'!A:B)</f>
        <v>Food &amp; Dietary Services</v>
      </c>
      <c r="C32" s="14" t="s">
        <v>105</v>
      </c>
      <c r="D32" s="14" t="s">
        <v>175</v>
      </c>
      <c r="E32" t="s">
        <v>153</v>
      </c>
      <c r="F32" s="4">
        <v>150</v>
      </c>
    </row>
    <row r="33" spans="1:7">
      <c r="A33">
        <v>126400</v>
      </c>
      <c r="B33" t="str">
        <f>LOOKUP(A33,'Account Codes'!A:B)</f>
        <v>Food &amp; Dietary Services</v>
      </c>
      <c r="C33" t="s">
        <v>106</v>
      </c>
      <c r="D33" t="s">
        <v>115</v>
      </c>
      <c r="E33" t="s">
        <v>152</v>
      </c>
      <c r="F33" s="4">
        <v>250</v>
      </c>
    </row>
    <row r="34" spans="1:7">
      <c r="A34">
        <v>126400</v>
      </c>
      <c r="B34" t="str">
        <f>LOOKUP(A34,'Account Codes'!A:B)</f>
        <v>Food &amp; Dietary Services</v>
      </c>
      <c r="C34" s="14" t="s">
        <v>107</v>
      </c>
      <c r="D34" s="14" t="s">
        <v>174</v>
      </c>
      <c r="E34" t="s">
        <v>152</v>
      </c>
      <c r="F34" s="4">
        <v>1040</v>
      </c>
    </row>
    <row r="35" spans="1:7">
      <c r="A35">
        <v>126400</v>
      </c>
      <c r="B35" t="str">
        <f>LOOKUP(A35,'Account Codes'!A:B)</f>
        <v>Food &amp; Dietary Services</v>
      </c>
      <c r="C35" t="s">
        <v>108</v>
      </c>
      <c r="D35" t="s">
        <v>81</v>
      </c>
      <c r="E35" t="s">
        <v>157</v>
      </c>
      <c r="F35" s="4">
        <v>75</v>
      </c>
    </row>
    <row r="36" spans="1:7">
      <c r="A36" s="14">
        <v>126400</v>
      </c>
      <c r="B36" s="14" t="str">
        <f>LOOKUP(A36,'Account Codes'!A:B)</f>
        <v>Food &amp; Dietary Services</v>
      </c>
      <c r="C36" s="14" t="s">
        <v>109</v>
      </c>
      <c r="D36" s="14" t="s">
        <v>173</v>
      </c>
      <c r="E36" s="14" t="s">
        <v>152</v>
      </c>
      <c r="F36" s="20">
        <v>200</v>
      </c>
      <c r="G36" s="14"/>
    </row>
    <row r="37" spans="1:7">
      <c r="A37" s="14">
        <v>126400</v>
      </c>
      <c r="B37" s="14" t="str">
        <f>LOOKUP(A37,'Account Codes'!A:B)</f>
        <v>Food &amp; Dietary Services</v>
      </c>
      <c r="C37" s="14" t="s">
        <v>110</v>
      </c>
      <c r="D37" s="14" t="s">
        <v>173</v>
      </c>
      <c r="E37" s="14" t="s">
        <v>176</v>
      </c>
      <c r="F37" s="20">
        <v>200</v>
      </c>
      <c r="G37" s="14"/>
    </row>
    <row r="38" spans="1:7">
      <c r="A38">
        <v>131100</v>
      </c>
      <c r="B38" t="str">
        <f>LOOKUP(A38,'Account Codes'!A:B)</f>
        <v>Apparel supplies</v>
      </c>
      <c r="C38" t="s">
        <v>116</v>
      </c>
      <c r="D38" s="14" t="s">
        <v>170</v>
      </c>
      <c r="E38" t="s">
        <v>152</v>
      </c>
      <c r="F38" s="4">
        <f>712.5-28</f>
        <v>684.5</v>
      </c>
    </row>
    <row r="39" spans="1:7">
      <c r="A39">
        <v>131200</v>
      </c>
      <c r="B39" t="str">
        <f>LOOKUP(A39,'Account Codes'!A:B)</f>
        <v>Office Supplies</v>
      </c>
      <c r="C39" t="s">
        <v>74</v>
      </c>
      <c r="D39" t="s">
        <v>120</v>
      </c>
      <c r="E39" t="s">
        <v>176</v>
      </c>
      <c r="F39" s="4">
        <v>50</v>
      </c>
    </row>
    <row r="40" spans="1:7">
      <c r="A40">
        <v>131200</v>
      </c>
      <c r="B40" t="str">
        <f>LOOKUP(A40,'Account Codes'!A:B)</f>
        <v>Office Supplies</v>
      </c>
      <c r="C40" t="s">
        <v>117</v>
      </c>
      <c r="D40" t="s">
        <v>120</v>
      </c>
      <c r="E40" t="s">
        <v>176</v>
      </c>
      <c r="F40" s="4">
        <v>75</v>
      </c>
    </row>
    <row r="41" spans="1:7">
      <c r="A41">
        <v>131200</v>
      </c>
      <c r="B41" t="str">
        <f>LOOKUP(A41,'Account Codes'!A:B)</f>
        <v>Office Supplies</v>
      </c>
      <c r="C41" t="s">
        <v>118</v>
      </c>
      <c r="D41" t="s">
        <v>120</v>
      </c>
      <c r="E41" t="s">
        <v>176</v>
      </c>
      <c r="F41" s="4">
        <v>50</v>
      </c>
    </row>
    <row r="42" spans="1:7">
      <c r="A42">
        <v>131200</v>
      </c>
      <c r="B42" t="str">
        <f>LOOKUP(A42,'Account Codes'!A:B)</f>
        <v>Office Supplies</v>
      </c>
      <c r="C42" t="s">
        <v>119</v>
      </c>
      <c r="D42" t="s">
        <v>120</v>
      </c>
      <c r="E42" t="s">
        <v>176</v>
      </c>
      <c r="F42" s="4">
        <v>50</v>
      </c>
    </row>
    <row r="43" spans="1:7">
      <c r="A43">
        <v>131300</v>
      </c>
      <c r="B43" t="str">
        <f>LOOKUP(A43,'Account Codes'!A:B)</f>
        <v>Sationary</v>
      </c>
      <c r="C43" t="s">
        <v>121</v>
      </c>
      <c r="D43" t="s">
        <v>123</v>
      </c>
      <c r="E43" t="s">
        <v>176</v>
      </c>
      <c r="F43" s="4">
        <v>50</v>
      </c>
    </row>
    <row r="44" spans="1:7">
      <c r="A44">
        <v>131300</v>
      </c>
      <c r="B44" t="str">
        <f>LOOKUP(A44,'Account Codes'!A:B)</f>
        <v>Sationary</v>
      </c>
      <c r="C44" t="s">
        <v>122</v>
      </c>
      <c r="D44" t="s">
        <v>123</v>
      </c>
      <c r="E44" t="s">
        <v>176</v>
      </c>
      <c r="F44" s="4">
        <v>50</v>
      </c>
    </row>
    <row r="45" spans="1:7">
      <c r="A45" s="14">
        <v>131300</v>
      </c>
      <c r="B45" s="14" t="str">
        <f>LOOKUP(A45,'Account Codes'!A:B)</f>
        <v>Sationary</v>
      </c>
      <c r="C45" s="14" t="s">
        <v>166</v>
      </c>
      <c r="D45" s="14" t="s">
        <v>169</v>
      </c>
      <c r="E45" s="14" t="s">
        <v>176</v>
      </c>
      <c r="F45" s="20">
        <v>500</v>
      </c>
    </row>
    <row r="46" spans="1:7">
      <c r="A46">
        <v>137800</v>
      </c>
      <c r="B46" t="str">
        <f>LOOKUP(A46,'Account Codes'!A:B)</f>
        <v>Recreational Supplies</v>
      </c>
      <c r="C46" t="s">
        <v>87</v>
      </c>
      <c r="D46" t="s">
        <v>120</v>
      </c>
      <c r="E46" t="s">
        <v>152</v>
      </c>
      <c r="F46" s="4">
        <v>100</v>
      </c>
    </row>
    <row r="47" spans="1:7">
      <c r="A47">
        <v>137800</v>
      </c>
      <c r="B47" t="str">
        <f>LOOKUP(A47,'Account Codes'!A:B)</f>
        <v>Recreational Supplies</v>
      </c>
      <c r="C47" t="s">
        <v>124</v>
      </c>
      <c r="D47" t="s">
        <v>120</v>
      </c>
      <c r="E47" t="s">
        <v>84</v>
      </c>
      <c r="F47" s="4">
        <v>250</v>
      </c>
    </row>
    <row r="48" spans="1:7">
      <c r="A48" s="14">
        <v>137800</v>
      </c>
      <c r="B48" s="14" t="str">
        <f>LOOKUP(A48,'Account Codes'!A:B)</f>
        <v>Recreational Supplies</v>
      </c>
      <c r="C48" s="14" t="s">
        <v>125</v>
      </c>
      <c r="D48" s="14" t="s">
        <v>120</v>
      </c>
      <c r="E48" s="14" t="s">
        <v>176</v>
      </c>
      <c r="F48" s="20">
        <v>50</v>
      </c>
    </row>
    <row r="49" spans="1:6">
      <c r="A49">
        <v>137800</v>
      </c>
      <c r="B49" t="str">
        <f>LOOKUP(A49,'Account Codes'!A:B)</f>
        <v>Recreational Supplies</v>
      </c>
      <c r="C49" t="s">
        <v>126</v>
      </c>
      <c r="D49" t="s">
        <v>120</v>
      </c>
      <c r="E49" t="s">
        <v>151</v>
      </c>
      <c r="F49" s="4">
        <v>50</v>
      </c>
    </row>
    <row r="50" spans="1:6">
      <c r="A50">
        <v>119900</v>
      </c>
      <c r="B50" t="str">
        <f>LOOKUP(A50,'Account Codes'!A:B)</f>
        <v>Stipends</v>
      </c>
      <c r="C50" t="s">
        <v>130</v>
      </c>
      <c r="D50" t="s">
        <v>83</v>
      </c>
      <c r="E50" t="s">
        <v>182</v>
      </c>
      <c r="F50" s="4">
        <v>100</v>
      </c>
    </row>
    <row r="51" spans="1:6">
      <c r="A51">
        <v>119900</v>
      </c>
      <c r="B51" t="str">
        <f>LOOKUP(A51,'Account Codes'!A:B)</f>
        <v>Stipends</v>
      </c>
      <c r="C51" t="s">
        <v>131</v>
      </c>
      <c r="D51" t="s">
        <v>83</v>
      </c>
      <c r="E51" t="s">
        <v>182</v>
      </c>
      <c r="F51" s="4">
        <v>50</v>
      </c>
    </row>
    <row r="52" spans="1:6">
      <c r="A52">
        <v>119900</v>
      </c>
      <c r="B52" t="str">
        <f>LOOKUP(A52,'Account Codes'!A:B)</f>
        <v>Stipends</v>
      </c>
      <c r="C52" t="s">
        <v>132</v>
      </c>
      <c r="D52" t="s">
        <v>83</v>
      </c>
      <c r="E52" t="s">
        <v>182</v>
      </c>
      <c r="F52" s="4">
        <v>100</v>
      </c>
    </row>
    <row r="53" spans="1:6">
      <c r="A53">
        <v>119900</v>
      </c>
      <c r="B53" t="str">
        <f>LOOKUP(A53,'Account Codes'!A:B)</f>
        <v>Stipends</v>
      </c>
      <c r="C53" t="s">
        <v>133</v>
      </c>
      <c r="D53" t="s">
        <v>83</v>
      </c>
      <c r="E53" t="s">
        <v>182</v>
      </c>
      <c r="F53" s="4">
        <v>50</v>
      </c>
    </row>
    <row r="54" spans="1:6">
      <c r="A54">
        <v>119900</v>
      </c>
      <c r="B54" t="str">
        <f>LOOKUP(A54,'Account Codes'!A:B)</f>
        <v>Stipends</v>
      </c>
      <c r="C54" t="s">
        <v>134</v>
      </c>
      <c r="D54" t="s">
        <v>83</v>
      </c>
      <c r="E54" t="s">
        <v>182</v>
      </c>
      <c r="F54" s="4">
        <v>100</v>
      </c>
    </row>
    <row r="55" spans="1:6">
      <c r="A55">
        <v>119900</v>
      </c>
      <c r="B55" t="str">
        <f>LOOKUP(A55,'Account Codes'!A:B)</f>
        <v>Stipends</v>
      </c>
      <c r="C55" t="s">
        <v>135</v>
      </c>
      <c r="D55" t="s">
        <v>83</v>
      </c>
      <c r="E55" t="s">
        <v>182</v>
      </c>
      <c r="F55" s="4">
        <v>50</v>
      </c>
    </row>
    <row r="56" spans="1:6">
      <c r="A56">
        <v>119900</v>
      </c>
      <c r="B56" t="str">
        <f>LOOKUP(A56,'Account Codes'!A:B)</f>
        <v>Stipends</v>
      </c>
      <c r="C56" t="s">
        <v>136</v>
      </c>
      <c r="D56" t="s">
        <v>83</v>
      </c>
      <c r="E56" t="s">
        <v>182</v>
      </c>
      <c r="F56" s="4">
        <v>100</v>
      </c>
    </row>
    <row r="57" spans="1:6">
      <c r="A57">
        <v>119900</v>
      </c>
      <c r="B57" t="str">
        <f>LOOKUP(A57,'Account Codes'!A:B)</f>
        <v>Stipends</v>
      </c>
      <c r="C57" t="s">
        <v>137</v>
      </c>
      <c r="D57" t="s">
        <v>83</v>
      </c>
      <c r="E57" t="s">
        <v>182</v>
      </c>
      <c r="F57" s="4">
        <v>50</v>
      </c>
    </row>
    <row r="58" spans="1:6">
      <c r="A58">
        <v>119900</v>
      </c>
      <c r="B58" t="str">
        <f>LOOKUP(A58,'Account Codes'!A:B)</f>
        <v>Stipends</v>
      </c>
      <c r="C58" t="s">
        <v>138</v>
      </c>
      <c r="D58" t="s">
        <v>83</v>
      </c>
      <c r="E58" t="s">
        <v>182</v>
      </c>
      <c r="F58" s="4">
        <v>100</v>
      </c>
    </row>
    <row r="59" spans="1:6">
      <c r="A59">
        <v>119900</v>
      </c>
      <c r="B59" t="str">
        <f>LOOKUP(A59,'Account Codes'!A:B)</f>
        <v>Stipends</v>
      </c>
      <c r="C59" t="s">
        <v>139</v>
      </c>
      <c r="D59" t="s">
        <v>83</v>
      </c>
      <c r="E59" t="s">
        <v>182</v>
      </c>
      <c r="F59" s="4">
        <v>50</v>
      </c>
    </row>
    <row r="60" spans="1:6">
      <c r="A60">
        <v>119900</v>
      </c>
      <c r="B60" t="str">
        <f>LOOKUP(A60,'Account Codes'!A:B)</f>
        <v>Stipends</v>
      </c>
      <c r="C60" t="s">
        <v>140</v>
      </c>
      <c r="D60" t="s">
        <v>83</v>
      </c>
      <c r="E60" t="s">
        <v>182</v>
      </c>
      <c r="F60" s="4">
        <v>100</v>
      </c>
    </row>
    <row r="61" spans="1:6">
      <c r="A61">
        <v>119900</v>
      </c>
      <c r="B61" t="str">
        <f>LOOKUP(A61,'Account Codes'!A:B)</f>
        <v>Stipends</v>
      </c>
      <c r="C61" t="s">
        <v>141</v>
      </c>
      <c r="D61" t="s">
        <v>83</v>
      </c>
      <c r="E61" t="s">
        <v>182</v>
      </c>
      <c r="F61" s="4">
        <v>50</v>
      </c>
    </row>
    <row r="62" spans="1:6">
      <c r="A62">
        <v>119900</v>
      </c>
      <c r="B62" t="str">
        <f>LOOKUP(A62,'Account Codes'!A:B)</f>
        <v>Stipends</v>
      </c>
      <c r="C62" t="s">
        <v>142</v>
      </c>
      <c r="D62" t="s">
        <v>83</v>
      </c>
      <c r="E62" t="s">
        <v>182</v>
      </c>
      <c r="F62" s="4">
        <v>100</v>
      </c>
    </row>
    <row r="63" spans="1:6">
      <c r="A63">
        <v>119900</v>
      </c>
      <c r="B63" t="str">
        <f>LOOKUP(A63,'Account Codes'!A:B)</f>
        <v>Stipends</v>
      </c>
      <c r="C63" t="s">
        <v>143</v>
      </c>
      <c r="D63" t="s">
        <v>83</v>
      </c>
      <c r="E63" t="s">
        <v>182</v>
      </c>
      <c r="F63" s="4">
        <v>50</v>
      </c>
    </row>
    <row r="64" spans="1:6">
      <c r="A64">
        <v>141300</v>
      </c>
      <c r="B64" t="str">
        <f>LOOKUP(A64,'Account Codes'!A:B)</f>
        <v>Premiums</v>
      </c>
      <c r="C64" t="s">
        <v>144</v>
      </c>
      <c r="D64" t="s">
        <v>145</v>
      </c>
      <c r="E64" t="s">
        <v>151</v>
      </c>
      <c r="F64" s="4">
        <v>40</v>
      </c>
    </row>
    <row r="65" spans="1:7">
      <c r="A65">
        <v>141300</v>
      </c>
      <c r="B65" t="str">
        <f>LOOKUP(A65,'Account Codes'!A:B)</f>
        <v>Premiums</v>
      </c>
      <c r="C65" s="14" t="s">
        <v>146</v>
      </c>
      <c r="D65" t="s">
        <v>120</v>
      </c>
      <c r="E65" t="s">
        <v>156</v>
      </c>
      <c r="F65" s="4">
        <v>250</v>
      </c>
    </row>
    <row r="66" spans="1:7">
      <c r="A66">
        <v>153500</v>
      </c>
      <c r="B66" t="s">
        <v>46</v>
      </c>
      <c r="C66" s="14" t="s">
        <v>125</v>
      </c>
      <c r="D66" t="s">
        <v>149</v>
      </c>
      <c r="E66" t="s">
        <v>156</v>
      </c>
      <c r="F66" s="4">
        <v>300</v>
      </c>
    </row>
    <row r="67" spans="1:7">
      <c r="A67">
        <v>153500</v>
      </c>
      <c r="B67" t="str">
        <f>LOOKUP(A67,'Account Codes'!A:B)</f>
        <v>Building Rental</v>
      </c>
      <c r="C67" t="s">
        <v>167</v>
      </c>
      <c r="D67" t="s">
        <v>149</v>
      </c>
      <c r="E67" t="s">
        <v>152</v>
      </c>
      <c r="F67" s="4">
        <v>250</v>
      </c>
      <c r="G67" s="14"/>
    </row>
    <row r="68" spans="1:7">
      <c r="A68">
        <v>153500</v>
      </c>
      <c r="B68" t="str">
        <f>LOOKUP(A68,'Account Codes'!A:B)</f>
        <v>Building Rental</v>
      </c>
      <c r="C68" s="14" t="s">
        <v>148</v>
      </c>
      <c r="D68" s="14" t="s">
        <v>172</v>
      </c>
      <c r="E68" t="s">
        <v>84</v>
      </c>
      <c r="F68" s="4">
        <v>600</v>
      </c>
    </row>
    <row r="69" spans="1:7">
      <c r="A69">
        <v>153500</v>
      </c>
      <c r="B69" t="str">
        <f>LOOKUP(A69,'Account Codes'!A:B)</f>
        <v>Building Rental</v>
      </c>
      <c r="C69" t="s">
        <v>147</v>
      </c>
      <c r="D69" t="s">
        <v>149</v>
      </c>
      <c r="E69" t="s">
        <v>156</v>
      </c>
      <c r="F69" s="4">
        <v>50</v>
      </c>
    </row>
    <row r="70" spans="1:7">
      <c r="A70">
        <v>11570</v>
      </c>
      <c r="B70" t="str">
        <f>LOOKUP(A70,'Account Codes'!A:B)</f>
        <v>Miscellaneous Revenue</v>
      </c>
      <c r="C70" t="s">
        <v>100</v>
      </c>
      <c r="D70" t="s">
        <v>120</v>
      </c>
      <c r="E70" t="s">
        <v>157</v>
      </c>
      <c r="F70" s="4">
        <v>-1500</v>
      </c>
    </row>
    <row r="71" spans="1:7">
      <c r="A71">
        <v>10680</v>
      </c>
      <c r="B71" t="str">
        <f>LOOKUP(A71,'Account Codes'!A:B)</f>
        <v>Student Fees</v>
      </c>
      <c r="C71" t="s">
        <v>150</v>
      </c>
      <c r="D71" s="14" t="s">
        <v>181</v>
      </c>
      <c r="E71" t="s">
        <v>56</v>
      </c>
      <c r="F71" s="4">
        <v>-16434</v>
      </c>
    </row>
  </sheetData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40"/>
  <sheetViews>
    <sheetView zoomScale="150" zoomScaleNormal="150" zoomScalePageLayoutView="150" workbookViewId="0">
      <selection activeCell="D10" sqref="D10"/>
    </sheetView>
  </sheetViews>
  <sheetFormatPr baseColWidth="10" defaultColWidth="11" defaultRowHeight="15" x14ac:dyDescent="0"/>
  <cols>
    <col min="2" max="2" width="56" customWidth="1"/>
    <col min="3" max="3" width="6.83203125" style="4" customWidth="1"/>
    <col min="4" max="4" width="13.6640625" bestFit="1" customWidth="1"/>
    <col min="5" max="5" width="17.1640625" bestFit="1" customWidth="1"/>
    <col min="6" max="6" width="16.6640625" bestFit="1" customWidth="1"/>
    <col min="7" max="7" width="20.33203125" bestFit="1" customWidth="1"/>
    <col min="8" max="8" width="13.33203125" bestFit="1" customWidth="1"/>
    <col min="9" max="9" width="23.33203125" bestFit="1" customWidth="1"/>
    <col min="10" max="10" width="13.33203125" bestFit="1" customWidth="1"/>
    <col min="11" max="11" width="9.5" bestFit="1" customWidth="1"/>
    <col min="12" max="12" width="14.6640625" bestFit="1" customWidth="1"/>
    <col min="13" max="13" width="18.5" bestFit="1" customWidth="1"/>
    <col min="14" max="14" width="31.5" bestFit="1" customWidth="1"/>
    <col min="15" max="15" width="20.6640625" bestFit="1" customWidth="1"/>
    <col min="16" max="16" width="11.83203125" bestFit="1" customWidth="1"/>
    <col min="17" max="17" width="8.1640625" bestFit="1" customWidth="1"/>
    <col min="18" max="18" width="11.83203125" bestFit="1" customWidth="1"/>
    <col min="19" max="19" width="11.6640625" bestFit="1" customWidth="1"/>
    <col min="20" max="20" width="5.5" bestFit="1" customWidth="1"/>
  </cols>
  <sheetData>
    <row r="1" spans="2:3">
      <c r="C1"/>
    </row>
    <row r="3" spans="2:3">
      <c r="B3" s="5" t="s">
        <v>79</v>
      </c>
      <c r="C3"/>
    </row>
    <row r="4" spans="2:3">
      <c r="B4" s="5" t="s">
        <v>77</v>
      </c>
      <c r="C4" t="s">
        <v>78</v>
      </c>
    </row>
    <row r="5" spans="2:3">
      <c r="B5" s="6" t="s">
        <v>152</v>
      </c>
      <c r="C5" s="8">
        <v>3418.5</v>
      </c>
    </row>
    <row r="6" spans="2:3">
      <c r="B6" s="7">
        <v>121500</v>
      </c>
      <c r="C6" s="8"/>
    </row>
    <row r="7" spans="2:3">
      <c r="B7" s="9" t="s">
        <v>6</v>
      </c>
      <c r="C7" s="8"/>
    </row>
    <row r="8" spans="2:3">
      <c r="B8" s="10" t="s">
        <v>92</v>
      </c>
      <c r="C8" s="8"/>
    </row>
    <row r="9" spans="2:3">
      <c r="B9" s="21" t="s">
        <v>71</v>
      </c>
      <c r="C9" s="8">
        <v>96</v>
      </c>
    </row>
    <row r="10" spans="2:3">
      <c r="B10" s="7">
        <v>131100</v>
      </c>
      <c r="C10" s="8"/>
    </row>
    <row r="11" spans="2:3">
      <c r="B11" s="9" t="s">
        <v>28</v>
      </c>
      <c r="C11" s="8"/>
    </row>
    <row r="12" spans="2:3">
      <c r="B12" s="10" t="s">
        <v>116</v>
      </c>
      <c r="C12" s="8"/>
    </row>
    <row r="13" spans="2:3">
      <c r="B13" s="21" t="s">
        <v>170</v>
      </c>
      <c r="C13" s="8">
        <v>684.5</v>
      </c>
    </row>
    <row r="14" spans="2:3">
      <c r="B14" s="7">
        <v>137810</v>
      </c>
      <c r="C14" s="8"/>
    </row>
    <row r="15" spans="2:3">
      <c r="B15" s="9" t="s">
        <v>41</v>
      </c>
      <c r="C15" s="8"/>
    </row>
    <row r="16" spans="2:3">
      <c r="B16" s="10" t="s">
        <v>101</v>
      </c>
      <c r="C16" s="8"/>
    </row>
    <row r="17" spans="2:3">
      <c r="B17" s="21" t="s">
        <v>82</v>
      </c>
      <c r="C17" s="8">
        <v>450</v>
      </c>
    </row>
    <row r="18" spans="2:3">
      <c r="B18" s="7">
        <v>121200</v>
      </c>
      <c r="C18" s="8"/>
    </row>
    <row r="19" spans="2:3">
      <c r="B19" s="9" t="s">
        <v>0</v>
      </c>
      <c r="C19" s="8"/>
    </row>
    <row r="20" spans="2:3">
      <c r="B20" s="10" t="s">
        <v>87</v>
      </c>
      <c r="C20" s="8"/>
    </row>
    <row r="21" spans="2:3">
      <c r="B21" s="21" t="s">
        <v>85</v>
      </c>
      <c r="C21" s="8">
        <v>198</v>
      </c>
    </row>
    <row r="22" spans="2:3">
      <c r="B22" s="7">
        <v>126400</v>
      </c>
      <c r="C22" s="8"/>
    </row>
    <row r="23" spans="2:3">
      <c r="B23" s="9" t="s">
        <v>26</v>
      </c>
      <c r="C23" s="8"/>
    </row>
    <row r="24" spans="2:3">
      <c r="B24" s="10" t="s">
        <v>104</v>
      </c>
      <c r="C24" s="8"/>
    </row>
    <row r="25" spans="2:3">
      <c r="B25" s="21" t="s">
        <v>114</v>
      </c>
      <c r="C25" s="8">
        <v>150</v>
      </c>
    </row>
    <row r="26" spans="2:3">
      <c r="B26" s="10" t="s">
        <v>106</v>
      </c>
      <c r="C26" s="8"/>
    </row>
    <row r="27" spans="2:3">
      <c r="B27" s="21" t="s">
        <v>115</v>
      </c>
      <c r="C27" s="8">
        <v>250</v>
      </c>
    </row>
    <row r="28" spans="2:3">
      <c r="B28" s="10" t="s">
        <v>107</v>
      </c>
      <c r="C28" s="8"/>
    </row>
    <row r="29" spans="2:3">
      <c r="B29" s="21" t="s">
        <v>174</v>
      </c>
      <c r="C29" s="8">
        <v>1040</v>
      </c>
    </row>
    <row r="30" spans="2:3">
      <c r="B30" s="10" t="s">
        <v>109</v>
      </c>
      <c r="C30" s="8"/>
    </row>
    <row r="31" spans="2:3">
      <c r="B31" s="21" t="s">
        <v>173</v>
      </c>
      <c r="C31" s="8">
        <v>200</v>
      </c>
    </row>
    <row r="32" spans="2:3">
      <c r="B32" s="7">
        <v>137800</v>
      </c>
      <c r="C32" s="8"/>
    </row>
    <row r="33" spans="2:3">
      <c r="B33" s="9" t="s">
        <v>39</v>
      </c>
      <c r="C33" s="8"/>
    </row>
    <row r="34" spans="2:3">
      <c r="B34" s="10" t="s">
        <v>87</v>
      </c>
      <c r="C34" s="8"/>
    </row>
    <row r="35" spans="2:3">
      <c r="B35" s="21" t="s">
        <v>120</v>
      </c>
      <c r="C35" s="8">
        <v>100</v>
      </c>
    </row>
    <row r="36" spans="2:3">
      <c r="B36" s="7">
        <v>153500</v>
      </c>
      <c r="C36" s="8"/>
    </row>
    <row r="37" spans="2:3">
      <c r="B37" s="9" t="s">
        <v>46</v>
      </c>
      <c r="C37" s="8"/>
    </row>
    <row r="38" spans="2:3">
      <c r="B38" s="10" t="s">
        <v>167</v>
      </c>
      <c r="C38" s="8"/>
    </row>
    <row r="39" spans="2:3">
      <c r="B39" s="21" t="s">
        <v>149</v>
      </c>
      <c r="C39" s="8">
        <v>250</v>
      </c>
    </row>
    <row r="40" spans="2:3">
      <c r="B40" s="6" t="s">
        <v>176</v>
      </c>
      <c r="C40" s="8">
        <v>1575</v>
      </c>
    </row>
    <row r="41" spans="2:3">
      <c r="B41" s="7">
        <v>131200</v>
      </c>
      <c r="C41" s="8"/>
    </row>
    <row r="42" spans="2:3">
      <c r="B42" s="9" t="s">
        <v>31</v>
      </c>
      <c r="C42" s="8"/>
    </row>
    <row r="43" spans="2:3">
      <c r="B43" s="10" t="s">
        <v>74</v>
      </c>
      <c r="C43" s="8"/>
    </row>
    <row r="44" spans="2:3">
      <c r="B44" s="21" t="s">
        <v>120</v>
      </c>
      <c r="C44" s="8">
        <v>50</v>
      </c>
    </row>
    <row r="45" spans="2:3">
      <c r="B45" s="10" t="s">
        <v>117</v>
      </c>
      <c r="C45" s="8"/>
    </row>
    <row r="46" spans="2:3">
      <c r="B46" s="21" t="s">
        <v>120</v>
      </c>
      <c r="C46" s="8">
        <v>75</v>
      </c>
    </row>
    <row r="47" spans="2:3">
      <c r="B47" s="10" t="s">
        <v>118</v>
      </c>
      <c r="C47" s="8"/>
    </row>
    <row r="48" spans="2:3">
      <c r="B48" s="21" t="s">
        <v>120</v>
      </c>
      <c r="C48" s="8">
        <v>50</v>
      </c>
    </row>
    <row r="49" spans="2:3">
      <c r="B49" s="10" t="s">
        <v>119</v>
      </c>
      <c r="C49" s="8"/>
    </row>
    <row r="50" spans="2:3">
      <c r="B50" s="21" t="s">
        <v>120</v>
      </c>
      <c r="C50" s="8">
        <v>50</v>
      </c>
    </row>
    <row r="51" spans="2:3">
      <c r="B51" s="7">
        <v>137810</v>
      </c>
      <c r="C51" s="8"/>
    </row>
    <row r="52" spans="2:3">
      <c r="B52" s="9" t="s">
        <v>41</v>
      </c>
      <c r="C52" s="8"/>
    </row>
    <row r="53" spans="2:3">
      <c r="B53" s="10" t="s">
        <v>102</v>
      </c>
      <c r="C53" s="8"/>
    </row>
    <row r="54" spans="2:3">
      <c r="B54" s="21" t="s">
        <v>82</v>
      </c>
      <c r="C54" s="8">
        <v>500</v>
      </c>
    </row>
    <row r="55" spans="2:3">
      <c r="B55" s="7">
        <v>126400</v>
      </c>
      <c r="C55" s="8"/>
    </row>
    <row r="56" spans="2:3">
      <c r="B56" s="9" t="s">
        <v>26</v>
      </c>
      <c r="C56" s="8"/>
    </row>
    <row r="57" spans="2:3">
      <c r="B57" s="10" t="s">
        <v>110</v>
      </c>
      <c r="C57" s="8"/>
    </row>
    <row r="58" spans="2:3">
      <c r="B58" s="21" t="s">
        <v>173</v>
      </c>
      <c r="C58" s="8">
        <v>200</v>
      </c>
    </row>
    <row r="59" spans="2:3">
      <c r="B59" s="7">
        <v>131300</v>
      </c>
      <c r="C59" s="8"/>
    </row>
    <row r="60" spans="2:3">
      <c r="B60" s="9" t="s">
        <v>33</v>
      </c>
      <c r="C60" s="8"/>
    </row>
    <row r="61" spans="2:3">
      <c r="B61" s="10" t="s">
        <v>121</v>
      </c>
      <c r="C61" s="8"/>
    </row>
    <row r="62" spans="2:3">
      <c r="B62" s="21" t="s">
        <v>123</v>
      </c>
      <c r="C62" s="8">
        <v>50</v>
      </c>
    </row>
    <row r="63" spans="2:3">
      <c r="B63" s="10" t="s">
        <v>122</v>
      </c>
      <c r="C63" s="8"/>
    </row>
    <row r="64" spans="2:3">
      <c r="B64" s="21" t="s">
        <v>123</v>
      </c>
      <c r="C64" s="8">
        <v>50</v>
      </c>
    </row>
    <row r="65" spans="2:3">
      <c r="B65" s="10" t="s">
        <v>166</v>
      </c>
      <c r="C65" s="8"/>
    </row>
    <row r="66" spans="2:3">
      <c r="B66" s="21" t="s">
        <v>169</v>
      </c>
      <c r="C66" s="8">
        <v>500</v>
      </c>
    </row>
    <row r="67" spans="2:3">
      <c r="B67" s="7">
        <v>137800</v>
      </c>
      <c r="C67" s="8"/>
    </row>
    <row r="68" spans="2:3">
      <c r="B68" s="9" t="s">
        <v>39</v>
      </c>
      <c r="C68" s="8"/>
    </row>
    <row r="69" spans="2:3">
      <c r="B69" s="10" t="s">
        <v>125</v>
      </c>
      <c r="C69" s="8"/>
    </row>
    <row r="70" spans="2:3">
      <c r="B70" s="21" t="s">
        <v>120</v>
      </c>
      <c r="C70" s="8">
        <v>50</v>
      </c>
    </row>
    <row r="71" spans="2:3">
      <c r="B71" s="6" t="s">
        <v>183</v>
      </c>
      <c r="C71" s="8">
        <v>4400</v>
      </c>
    </row>
    <row r="72" spans="2:3">
      <c r="B72" s="7">
        <v>128400</v>
      </c>
      <c r="C72" s="8"/>
    </row>
    <row r="73" spans="2:3">
      <c r="B73" s="9" t="s">
        <v>19</v>
      </c>
      <c r="C73" s="8"/>
    </row>
    <row r="74" spans="2:3">
      <c r="B74" s="10" t="s">
        <v>98</v>
      </c>
      <c r="C74" s="8"/>
    </row>
    <row r="75" spans="2:3">
      <c r="B75" s="21" t="s">
        <v>99</v>
      </c>
      <c r="C75" s="8">
        <v>1200</v>
      </c>
    </row>
    <row r="76" spans="2:3">
      <c r="B76" s="7">
        <v>128500</v>
      </c>
      <c r="C76" s="8"/>
    </row>
    <row r="77" spans="2:3">
      <c r="B77" s="9" t="s">
        <v>22</v>
      </c>
      <c r="C77" s="8"/>
    </row>
    <row r="78" spans="2:3">
      <c r="B78" s="10" t="s">
        <v>98</v>
      </c>
      <c r="C78" s="8"/>
    </row>
    <row r="79" spans="2:3">
      <c r="B79" s="21" t="s">
        <v>99</v>
      </c>
      <c r="C79" s="8">
        <v>1700</v>
      </c>
    </row>
    <row r="80" spans="2:3">
      <c r="B80" s="7">
        <v>128800</v>
      </c>
      <c r="C80" s="8"/>
    </row>
    <row r="81" spans="2:3">
      <c r="B81" s="9" t="s">
        <v>24</v>
      </c>
      <c r="C81" s="8"/>
    </row>
    <row r="82" spans="2:3">
      <c r="B82" s="10" t="s">
        <v>98</v>
      </c>
      <c r="C82" s="8"/>
    </row>
    <row r="83" spans="2:3">
      <c r="B83" s="21" t="s">
        <v>99</v>
      </c>
      <c r="C83" s="8">
        <v>1500</v>
      </c>
    </row>
    <row r="84" spans="2:3">
      <c r="B84" s="6" t="s">
        <v>75</v>
      </c>
      <c r="C84" s="8"/>
    </row>
    <row r="85" spans="2:3">
      <c r="B85" s="7" t="s">
        <v>75</v>
      </c>
      <c r="C85" s="8"/>
    </row>
    <row r="86" spans="2:3">
      <c r="B86" s="9" t="s">
        <v>75</v>
      </c>
      <c r="C86" s="8"/>
    </row>
    <row r="87" spans="2:3">
      <c r="B87" s="10" t="s">
        <v>75</v>
      </c>
      <c r="C87" s="8"/>
    </row>
    <row r="88" spans="2:3">
      <c r="B88" s="21" t="s">
        <v>75</v>
      </c>
      <c r="C88" s="8"/>
    </row>
    <row r="89" spans="2:3">
      <c r="B89" s="6" t="s">
        <v>84</v>
      </c>
      <c r="C89" s="8">
        <v>1372</v>
      </c>
    </row>
    <row r="90" spans="2:3">
      <c r="B90" s="7">
        <v>121500</v>
      </c>
      <c r="C90" s="8"/>
    </row>
    <row r="91" spans="2:3">
      <c r="B91" s="9" t="s">
        <v>6</v>
      </c>
      <c r="C91" s="8"/>
    </row>
    <row r="92" spans="2:3">
      <c r="B92" s="10" t="s">
        <v>91</v>
      </c>
      <c r="C92" s="8"/>
    </row>
    <row r="93" spans="2:3">
      <c r="B93" s="21" t="s">
        <v>93</v>
      </c>
      <c r="C93" s="8">
        <v>24</v>
      </c>
    </row>
    <row r="94" spans="2:3">
      <c r="B94" s="7">
        <v>124600</v>
      </c>
      <c r="C94" s="8"/>
    </row>
    <row r="95" spans="2:3">
      <c r="B95" s="9" t="s">
        <v>27</v>
      </c>
      <c r="C95" s="8"/>
    </row>
    <row r="96" spans="2:3">
      <c r="B96" s="10" t="s">
        <v>179</v>
      </c>
      <c r="C96" s="8"/>
    </row>
    <row r="97" spans="2:3">
      <c r="B97" s="21" t="s">
        <v>82</v>
      </c>
      <c r="C97" s="8">
        <v>300</v>
      </c>
    </row>
    <row r="98" spans="2:3">
      <c r="B98" s="7">
        <v>121200</v>
      </c>
      <c r="C98" s="8"/>
    </row>
    <row r="99" spans="2:3">
      <c r="B99" s="9" t="s">
        <v>0</v>
      </c>
      <c r="C99" s="8"/>
    </row>
    <row r="100" spans="2:3">
      <c r="B100" s="10" t="s">
        <v>159</v>
      </c>
      <c r="C100" s="8"/>
    </row>
    <row r="101" spans="2:3">
      <c r="B101" s="21" t="s">
        <v>85</v>
      </c>
      <c r="C101" s="8">
        <v>198</v>
      </c>
    </row>
    <row r="102" spans="2:3">
      <c r="B102" s="7">
        <v>137800</v>
      </c>
      <c r="C102" s="8"/>
    </row>
    <row r="103" spans="2:3">
      <c r="B103" s="9" t="s">
        <v>39</v>
      </c>
      <c r="C103" s="8"/>
    </row>
    <row r="104" spans="2:3">
      <c r="B104" s="10" t="s">
        <v>124</v>
      </c>
      <c r="C104" s="8"/>
    </row>
    <row r="105" spans="2:3">
      <c r="B105" s="21" t="s">
        <v>120</v>
      </c>
      <c r="C105" s="8">
        <v>250</v>
      </c>
    </row>
    <row r="106" spans="2:3">
      <c r="B106" s="7">
        <v>153500</v>
      </c>
      <c r="C106" s="8"/>
    </row>
    <row r="107" spans="2:3">
      <c r="B107" s="9" t="s">
        <v>46</v>
      </c>
      <c r="C107" s="8"/>
    </row>
    <row r="108" spans="2:3">
      <c r="B108" s="10" t="s">
        <v>148</v>
      </c>
      <c r="C108" s="8"/>
    </row>
    <row r="109" spans="2:3">
      <c r="B109" s="21" t="s">
        <v>172</v>
      </c>
      <c r="C109" s="8">
        <v>600</v>
      </c>
    </row>
    <row r="110" spans="2:3">
      <c r="B110" s="6" t="s">
        <v>151</v>
      </c>
      <c r="C110" s="8">
        <v>324</v>
      </c>
    </row>
    <row r="111" spans="2:3">
      <c r="B111" s="7">
        <v>121500</v>
      </c>
      <c r="C111" s="8"/>
    </row>
    <row r="112" spans="2:3">
      <c r="B112" s="9" t="s">
        <v>6</v>
      </c>
      <c r="C112" s="8"/>
    </row>
    <row r="113" spans="2:3">
      <c r="B113" s="10" t="s">
        <v>127</v>
      </c>
      <c r="C113" s="8"/>
    </row>
    <row r="114" spans="2:3">
      <c r="B114" s="21" t="s">
        <v>94</v>
      </c>
      <c r="C114" s="8">
        <v>6</v>
      </c>
    </row>
    <row r="115" spans="2:3">
      <c r="B115" s="10" t="s">
        <v>128</v>
      </c>
      <c r="C115" s="8"/>
    </row>
    <row r="116" spans="2:3">
      <c r="B116" s="21" t="s">
        <v>93</v>
      </c>
      <c r="C116" s="8">
        <v>24</v>
      </c>
    </row>
    <row r="117" spans="2:3">
      <c r="B117" s="10" t="s">
        <v>129</v>
      </c>
      <c r="C117" s="8"/>
    </row>
    <row r="118" spans="2:3">
      <c r="B118" s="21" t="s">
        <v>94</v>
      </c>
      <c r="C118" s="8">
        <v>6</v>
      </c>
    </row>
    <row r="119" spans="2:3">
      <c r="B119" s="7">
        <v>141300</v>
      </c>
      <c r="C119" s="8"/>
    </row>
    <row r="120" spans="2:3">
      <c r="B120" s="9" t="s">
        <v>42</v>
      </c>
      <c r="C120" s="8"/>
    </row>
    <row r="121" spans="2:3">
      <c r="B121" s="10" t="s">
        <v>144</v>
      </c>
      <c r="C121" s="8"/>
    </row>
    <row r="122" spans="2:3">
      <c r="B122" s="21" t="s">
        <v>145</v>
      </c>
      <c r="C122" s="8">
        <v>40</v>
      </c>
    </row>
    <row r="123" spans="2:3">
      <c r="B123" s="7">
        <v>121200</v>
      </c>
      <c r="C123" s="8"/>
    </row>
    <row r="124" spans="2:3">
      <c r="B124" s="9" t="s">
        <v>0</v>
      </c>
      <c r="C124" s="8"/>
    </row>
    <row r="125" spans="2:3">
      <c r="B125" s="10" t="s">
        <v>86</v>
      </c>
      <c r="C125" s="8"/>
    </row>
    <row r="126" spans="2:3">
      <c r="B126" s="21" t="s">
        <v>85</v>
      </c>
      <c r="C126" s="8">
        <v>198</v>
      </c>
    </row>
    <row r="127" spans="2:3">
      <c r="B127" s="7">
        <v>137800</v>
      </c>
      <c r="C127" s="8"/>
    </row>
    <row r="128" spans="2:3">
      <c r="B128" s="9" t="s">
        <v>39</v>
      </c>
      <c r="C128" s="8"/>
    </row>
    <row r="129" spans="2:3">
      <c r="B129" s="10" t="s">
        <v>126</v>
      </c>
      <c r="C129" s="8"/>
    </row>
    <row r="130" spans="2:3">
      <c r="B130" s="21" t="s">
        <v>120</v>
      </c>
      <c r="C130" s="8">
        <v>50</v>
      </c>
    </row>
    <row r="131" spans="2:3">
      <c r="B131" s="6" t="s">
        <v>154</v>
      </c>
      <c r="C131" s="8">
        <v>394.5</v>
      </c>
    </row>
    <row r="132" spans="2:3">
      <c r="B132" s="7">
        <v>121500</v>
      </c>
      <c r="C132" s="8"/>
    </row>
    <row r="133" spans="2:3">
      <c r="B133" s="9" t="s">
        <v>6</v>
      </c>
      <c r="C133" s="8"/>
    </row>
    <row r="134" spans="2:3">
      <c r="B134" s="10" t="s">
        <v>88</v>
      </c>
      <c r="C134" s="8"/>
    </row>
    <row r="135" spans="2:3">
      <c r="B135" s="21" t="s">
        <v>89</v>
      </c>
      <c r="C135" s="8">
        <v>7.5</v>
      </c>
    </row>
    <row r="136" spans="2:3">
      <c r="B136" s="10" t="s">
        <v>90</v>
      </c>
      <c r="C136" s="8"/>
    </row>
    <row r="137" spans="2:3">
      <c r="B137" s="21" t="s">
        <v>72</v>
      </c>
      <c r="C137" s="8">
        <v>12</v>
      </c>
    </row>
    <row r="138" spans="2:3">
      <c r="B138" s="10" t="s">
        <v>160</v>
      </c>
      <c r="C138" s="8"/>
    </row>
    <row r="139" spans="2:3">
      <c r="B139" s="21" t="s">
        <v>73</v>
      </c>
      <c r="C139" s="8">
        <v>20</v>
      </c>
    </row>
    <row r="140" spans="2:3">
      <c r="B140" s="7">
        <v>128500</v>
      </c>
      <c r="C140" s="8"/>
    </row>
    <row r="141" spans="2:3">
      <c r="B141" s="9" t="s">
        <v>22</v>
      </c>
      <c r="C141" s="8"/>
    </row>
    <row r="142" spans="2:3">
      <c r="B142" s="10" t="s">
        <v>96</v>
      </c>
      <c r="C142" s="8"/>
    </row>
    <row r="143" spans="2:3">
      <c r="B143" s="21" t="s">
        <v>97</v>
      </c>
      <c r="C143" s="8">
        <v>200</v>
      </c>
    </row>
    <row r="144" spans="2:3">
      <c r="B144" s="7">
        <v>128800</v>
      </c>
      <c r="C144" s="8"/>
    </row>
    <row r="145" spans="2:3">
      <c r="B145" s="9" t="s">
        <v>24</v>
      </c>
      <c r="C145" s="8"/>
    </row>
    <row r="146" spans="2:3">
      <c r="B146" s="10" t="s">
        <v>96</v>
      </c>
      <c r="C146" s="8"/>
    </row>
    <row r="147" spans="2:3">
      <c r="B147" s="21" t="s">
        <v>97</v>
      </c>
      <c r="C147" s="8">
        <v>75</v>
      </c>
    </row>
    <row r="148" spans="2:3">
      <c r="B148" s="7">
        <v>126400</v>
      </c>
      <c r="C148" s="8"/>
    </row>
    <row r="149" spans="2:3">
      <c r="B149" s="9" t="s">
        <v>26</v>
      </c>
      <c r="C149" s="8"/>
    </row>
    <row r="150" spans="2:3">
      <c r="B150" s="10" t="s">
        <v>162</v>
      </c>
      <c r="C150" s="8"/>
    </row>
    <row r="151" spans="2:3">
      <c r="B151" s="21" t="s">
        <v>113</v>
      </c>
      <c r="C151" s="8">
        <v>80</v>
      </c>
    </row>
    <row r="152" spans="2:3">
      <c r="B152" s="6" t="s">
        <v>153</v>
      </c>
      <c r="C152" s="8">
        <v>1700</v>
      </c>
    </row>
    <row r="153" spans="2:3">
      <c r="B153" s="7">
        <v>128500</v>
      </c>
      <c r="C153" s="8"/>
    </row>
    <row r="154" spans="2:3">
      <c r="B154" s="9" t="s">
        <v>22</v>
      </c>
      <c r="C154" s="8"/>
    </row>
    <row r="155" spans="2:3">
      <c r="B155" s="10" t="s">
        <v>163</v>
      </c>
      <c r="C155" s="8"/>
    </row>
    <row r="156" spans="2:3">
      <c r="B156" s="21" t="s">
        <v>95</v>
      </c>
      <c r="C156" s="8">
        <v>500</v>
      </c>
    </row>
    <row r="157" spans="2:3">
      <c r="B157" s="7">
        <v>128800</v>
      </c>
      <c r="C157" s="8"/>
    </row>
    <row r="158" spans="2:3">
      <c r="B158" s="9" t="s">
        <v>24</v>
      </c>
      <c r="C158" s="8"/>
    </row>
    <row r="159" spans="2:3">
      <c r="B159" s="10" t="s">
        <v>163</v>
      </c>
      <c r="C159" s="8"/>
    </row>
    <row r="160" spans="2:3">
      <c r="B160" s="21" t="s">
        <v>95</v>
      </c>
      <c r="C160" s="8">
        <v>200</v>
      </c>
    </row>
    <row r="161" spans="2:3">
      <c r="B161" s="7">
        <v>126400</v>
      </c>
      <c r="C161" s="8"/>
    </row>
    <row r="162" spans="2:3">
      <c r="B162" s="9" t="s">
        <v>26</v>
      </c>
      <c r="C162" s="8"/>
    </row>
    <row r="163" spans="2:3">
      <c r="B163" s="10" t="s">
        <v>105</v>
      </c>
      <c r="C163" s="8"/>
    </row>
    <row r="164" spans="2:3">
      <c r="B164" s="21" t="s">
        <v>175</v>
      </c>
      <c r="C164" s="8">
        <v>150</v>
      </c>
    </row>
    <row r="165" spans="2:3">
      <c r="B165" s="10" t="s">
        <v>161</v>
      </c>
      <c r="C165" s="8"/>
    </row>
    <row r="166" spans="2:3">
      <c r="B166" s="21" t="s">
        <v>112</v>
      </c>
      <c r="C166" s="8">
        <v>850</v>
      </c>
    </row>
    <row r="167" spans="2:3">
      <c r="B167" s="6" t="s">
        <v>155</v>
      </c>
      <c r="C167" s="8">
        <v>1250</v>
      </c>
    </row>
    <row r="168" spans="2:3">
      <c r="B168" s="7">
        <v>128500</v>
      </c>
      <c r="C168" s="8"/>
    </row>
    <row r="169" spans="2:3">
      <c r="B169" s="9" t="s">
        <v>22</v>
      </c>
      <c r="C169" s="8"/>
    </row>
    <row r="170" spans="2:3">
      <c r="B170" s="10" t="s">
        <v>177</v>
      </c>
      <c r="C170" s="8"/>
    </row>
    <row r="171" spans="2:3">
      <c r="B171" s="21" t="s">
        <v>178</v>
      </c>
      <c r="C171" s="8">
        <v>850</v>
      </c>
    </row>
    <row r="172" spans="2:3">
      <c r="B172" s="7">
        <v>128800</v>
      </c>
      <c r="C172" s="8"/>
    </row>
    <row r="173" spans="2:3">
      <c r="B173" s="9" t="s">
        <v>24</v>
      </c>
      <c r="C173" s="8"/>
    </row>
    <row r="174" spans="2:3">
      <c r="B174" s="10" t="s">
        <v>177</v>
      </c>
      <c r="C174" s="8"/>
    </row>
    <row r="175" spans="2:3">
      <c r="B175" s="21" t="s">
        <v>178</v>
      </c>
      <c r="C175" s="8">
        <v>400</v>
      </c>
    </row>
    <row r="176" spans="2:3">
      <c r="B176" s="6" t="s">
        <v>156</v>
      </c>
      <c r="C176" s="8">
        <v>875</v>
      </c>
    </row>
    <row r="177" spans="2:3">
      <c r="B177" s="7">
        <v>141300</v>
      </c>
      <c r="C177" s="8"/>
    </row>
    <row r="178" spans="2:3">
      <c r="B178" s="9" t="s">
        <v>42</v>
      </c>
      <c r="C178" s="8"/>
    </row>
    <row r="179" spans="2:3">
      <c r="B179" s="10" t="s">
        <v>146</v>
      </c>
      <c r="C179" s="8"/>
    </row>
    <row r="180" spans="2:3">
      <c r="B180" s="21" t="s">
        <v>120</v>
      </c>
      <c r="C180" s="8">
        <v>250</v>
      </c>
    </row>
    <row r="181" spans="2:3">
      <c r="B181" s="7">
        <v>126400</v>
      </c>
      <c r="C181" s="8"/>
    </row>
    <row r="182" spans="2:3">
      <c r="B182" s="9" t="s">
        <v>26</v>
      </c>
      <c r="C182" s="8"/>
    </row>
    <row r="183" spans="2:3">
      <c r="B183" s="10" t="s">
        <v>103</v>
      </c>
      <c r="C183" s="8"/>
    </row>
    <row r="184" spans="2:3">
      <c r="B184" s="21" t="s">
        <v>114</v>
      </c>
      <c r="C184" s="8">
        <v>150</v>
      </c>
    </row>
    <row r="185" spans="2:3">
      <c r="B185" s="10" t="s">
        <v>111</v>
      </c>
      <c r="C185" s="8"/>
    </row>
    <row r="186" spans="2:3">
      <c r="B186" s="21" t="s">
        <v>171</v>
      </c>
      <c r="C186" s="8">
        <v>125</v>
      </c>
    </row>
    <row r="187" spans="2:3">
      <c r="B187" s="7">
        <v>153500</v>
      </c>
      <c r="C187" s="8"/>
    </row>
    <row r="188" spans="2:3">
      <c r="B188" s="9" t="s">
        <v>46</v>
      </c>
      <c r="C188" s="8"/>
    </row>
    <row r="189" spans="2:3">
      <c r="B189" s="10" t="s">
        <v>125</v>
      </c>
      <c r="C189" s="8"/>
    </row>
    <row r="190" spans="2:3">
      <c r="B190" s="21" t="s">
        <v>149</v>
      </c>
      <c r="C190" s="8">
        <v>300</v>
      </c>
    </row>
    <row r="191" spans="2:3">
      <c r="B191" s="10" t="s">
        <v>147</v>
      </c>
      <c r="C191" s="8"/>
    </row>
    <row r="192" spans="2:3">
      <c r="B192" s="21" t="s">
        <v>149</v>
      </c>
      <c r="C192" s="8">
        <v>50</v>
      </c>
    </row>
    <row r="193" spans="2:3">
      <c r="B193" s="6" t="s">
        <v>157</v>
      </c>
      <c r="C193" s="8">
        <v>75</v>
      </c>
    </row>
    <row r="194" spans="2:3">
      <c r="B194" s="7">
        <v>11570</v>
      </c>
      <c r="C194" s="8"/>
    </row>
    <row r="195" spans="2:3">
      <c r="B195" s="9" t="s">
        <v>47</v>
      </c>
      <c r="C195" s="8"/>
    </row>
    <row r="196" spans="2:3">
      <c r="B196" s="10" t="s">
        <v>100</v>
      </c>
      <c r="C196" s="8"/>
    </row>
    <row r="197" spans="2:3">
      <c r="B197" s="21" t="s">
        <v>120</v>
      </c>
      <c r="C197" s="8">
        <v>-1500</v>
      </c>
    </row>
    <row r="198" spans="2:3">
      <c r="B198" s="7">
        <v>128500</v>
      </c>
      <c r="C198" s="8"/>
    </row>
    <row r="199" spans="2:3">
      <c r="B199" s="9" t="s">
        <v>22</v>
      </c>
      <c r="C199" s="8"/>
    </row>
    <row r="200" spans="2:3">
      <c r="B200" s="10" t="s">
        <v>158</v>
      </c>
      <c r="C200" s="8"/>
    </row>
    <row r="201" spans="2:3">
      <c r="B201" s="21" t="s">
        <v>95</v>
      </c>
      <c r="C201" s="8">
        <v>1000</v>
      </c>
    </row>
    <row r="202" spans="2:3">
      <c r="B202" s="7">
        <v>128800</v>
      </c>
      <c r="C202" s="8"/>
    </row>
    <row r="203" spans="2:3">
      <c r="B203" s="9" t="s">
        <v>24</v>
      </c>
      <c r="C203" s="8"/>
    </row>
    <row r="204" spans="2:3">
      <c r="B204" s="10" t="s">
        <v>158</v>
      </c>
      <c r="C204" s="8"/>
    </row>
    <row r="205" spans="2:3">
      <c r="B205" s="21" t="s">
        <v>95</v>
      </c>
      <c r="C205" s="8">
        <v>500</v>
      </c>
    </row>
    <row r="206" spans="2:3">
      <c r="B206" s="7">
        <v>126400</v>
      </c>
      <c r="C206" s="8"/>
    </row>
    <row r="207" spans="2:3">
      <c r="B207" s="9" t="s">
        <v>26</v>
      </c>
      <c r="C207" s="8"/>
    </row>
    <row r="208" spans="2:3">
      <c r="B208" s="10" t="s">
        <v>108</v>
      </c>
      <c r="C208" s="8"/>
    </row>
    <row r="209" spans="2:3">
      <c r="B209" s="21" t="s">
        <v>81</v>
      </c>
      <c r="C209" s="8">
        <v>75</v>
      </c>
    </row>
    <row r="210" spans="2:3">
      <c r="B210" s="6" t="s">
        <v>56</v>
      </c>
      <c r="C210" s="8">
        <v>-16434</v>
      </c>
    </row>
    <row r="211" spans="2:3">
      <c r="B211" s="7">
        <v>10680</v>
      </c>
      <c r="C211" s="8"/>
    </row>
    <row r="212" spans="2:3">
      <c r="B212" s="9" t="s">
        <v>55</v>
      </c>
      <c r="C212" s="8"/>
    </row>
    <row r="213" spans="2:3">
      <c r="B213" s="10" t="s">
        <v>150</v>
      </c>
      <c r="C213" s="8"/>
    </row>
    <row r="214" spans="2:3">
      <c r="B214" s="21" t="s">
        <v>181</v>
      </c>
      <c r="C214" s="8">
        <v>-16434</v>
      </c>
    </row>
    <row r="215" spans="2:3">
      <c r="B215" s="6" t="s">
        <v>182</v>
      </c>
      <c r="C215" s="8">
        <v>1050</v>
      </c>
    </row>
    <row r="216" spans="2:3">
      <c r="B216" s="7">
        <v>119900</v>
      </c>
      <c r="C216" s="8"/>
    </row>
    <row r="217" spans="2:3">
      <c r="B217" s="9" t="s">
        <v>43</v>
      </c>
      <c r="C217" s="8"/>
    </row>
    <row r="218" spans="2:3">
      <c r="B218" s="10" t="s">
        <v>130</v>
      </c>
      <c r="C218" s="8"/>
    </row>
    <row r="219" spans="2:3">
      <c r="B219" s="21" t="s">
        <v>83</v>
      </c>
      <c r="C219" s="8">
        <v>100</v>
      </c>
    </row>
    <row r="220" spans="2:3">
      <c r="B220" s="10" t="s">
        <v>131</v>
      </c>
      <c r="C220" s="8"/>
    </row>
    <row r="221" spans="2:3">
      <c r="B221" s="21" t="s">
        <v>83</v>
      </c>
      <c r="C221" s="8">
        <v>50</v>
      </c>
    </row>
    <row r="222" spans="2:3">
      <c r="B222" s="10" t="s">
        <v>132</v>
      </c>
      <c r="C222" s="8"/>
    </row>
    <row r="223" spans="2:3">
      <c r="B223" s="21" t="s">
        <v>83</v>
      </c>
      <c r="C223" s="8">
        <v>100</v>
      </c>
    </row>
    <row r="224" spans="2:3">
      <c r="B224" s="10" t="s">
        <v>133</v>
      </c>
      <c r="C224" s="8"/>
    </row>
    <row r="225" spans="2:3">
      <c r="B225" s="21" t="s">
        <v>83</v>
      </c>
      <c r="C225" s="8">
        <v>50</v>
      </c>
    </row>
    <row r="226" spans="2:3">
      <c r="B226" s="10" t="s">
        <v>134</v>
      </c>
      <c r="C226" s="8"/>
    </row>
    <row r="227" spans="2:3">
      <c r="B227" s="21" t="s">
        <v>83</v>
      </c>
      <c r="C227" s="8">
        <v>100</v>
      </c>
    </row>
    <row r="228" spans="2:3">
      <c r="B228" s="10" t="s">
        <v>135</v>
      </c>
      <c r="C228" s="8"/>
    </row>
    <row r="229" spans="2:3">
      <c r="B229" s="21" t="s">
        <v>83</v>
      </c>
      <c r="C229" s="8">
        <v>50</v>
      </c>
    </row>
    <row r="230" spans="2:3">
      <c r="B230" s="10" t="s">
        <v>136</v>
      </c>
      <c r="C230" s="8"/>
    </row>
    <row r="231" spans="2:3">
      <c r="B231" s="21" t="s">
        <v>83</v>
      </c>
      <c r="C231" s="8">
        <v>100</v>
      </c>
    </row>
    <row r="232" spans="2:3">
      <c r="B232" s="10" t="s">
        <v>137</v>
      </c>
      <c r="C232" s="8"/>
    </row>
    <row r="233" spans="2:3">
      <c r="B233" s="21" t="s">
        <v>83</v>
      </c>
      <c r="C233" s="8">
        <v>50</v>
      </c>
    </row>
    <row r="234" spans="2:3">
      <c r="B234" s="10" t="s">
        <v>138</v>
      </c>
      <c r="C234" s="8"/>
    </row>
    <row r="235" spans="2:3">
      <c r="B235" s="21" t="s">
        <v>83</v>
      </c>
      <c r="C235" s="8">
        <v>100</v>
      </c>
    </row>
    <row r="236" spans="2:3">
      <c r="B236" s="10" t="s">
        <v>139</v>
      </c>
      <c r="C236" s="8"/>
    </row>
    <row r="237" spans="2:3">
      <c r="B237" s="21" t="s">
        <v>83</v>
      </c>
      <c r="C237" s="8">
        <v>50</v>
      </c>
    </row>
    <row r="238" spans="2:3">
      <c r="B238" s="10" t="s">
        <v>140</v>
      </c>
      <c r="C238" s="8"/>
    </row>
    <row r="239" spans="2:3">
      <c r="B239" s="21" t="s">
        <v>83</v>
      </c>
      <c r="C239" s="8">
        <v>100</v>
      </c>
    </row>
    <row r="240" spans="2:3">
      <c r="B240" s="10" t="s">
        <v>141</v>
      </c>
      <c r="C240" s="8"/>
    </row>
    <row r="241" spans="2:3">
      <c r="B241" s="21" t="s">
        <v>83</v>
      </c>
      <c r="C241" s="8">
        <v>50</v>
      </c>
    </row>
    <row r="242" spans="2:3">
      <c r="B242" s="10" t="s">
        <v>142</v>
      </c>
      <c r="C242" s="8"/>
    </row>
    <row r="243" spans="2:3">
      <c r="B243" s="21" t="s">
        <v>83</v>
      </c>
      <c r="C243" s="8">
        <v>100</v>
      </c>
    </row>
    <row r="244" spans="2:3">
      <c r="B244" s="10" t="s">
        <v>143</v>
      </c>
      <c r="C244" s="8"/>
    </row>
    <row r="245" spans="2:3">
      <c r="B245" s="21" t="s">
        <v>83</v>
      </c>
      <c r="C245" s="8">
        <v>50</v>
      </c>
    </row>
    <row r="246" spans="2:3">
      <c r="B246" s="6" t="s">
        <v>76</v>
      </c>
      <c r="C246" s="8">
        <v>0</v>
      </c>
    </row>
    <row r="247" spans="2:3">
      <c r="C247"/>
    </row>
    <row r="248" spans="2:3">
      <c r="C248"/>
    </row>
    <row r="249" spans="2:3">
      <c r="C249"/>
    </row>
    <row r="250" spans="2:3">
      <c r="C250"/>
    </row>
    <row r="251" spans="2:3">
      <c r="C251"/>
    </row>
    <row r="252" spans="2:3">
      <c r="C252"/>
    </row>
    <row r="253" spans="2:3">
      <c r="C253"/>
    </row>
    <row r="254" spans="2:3">
      <c r="C254"/>
    </row>
    <row r="255" spans="2:3">
      <c r="C255"/>
    </row>
    <row r="256" spans="2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</sheetData>
  <phoneticPr fontId="8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Account Codes</vt:lpstr>
      <vt:lpstr>FY18 Budget</vt:lpstr>
      <vt:lpstr>Sheet1</vt:lpstr>
      <vt:lpstr>Reconcile Report</vt:lpstr>
      <vt:lpstr>Pivot Tables</vt:lpstr>
    </vt:vector>
  </TitlesOfParts>
  <Company>James Madison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Lam</dc:creator>
  <cp:lastModifiedBy>Paula Lam</cp:lastModifiedBy>
  <cp:lastPrinted>2017-02-24T20:11:26Z</cp:lastPrinted>
  <dcterms:created xsi:type="dcterms:W3CDTF">2017-01-20T16:42:08Z</dcterms:created>
  <dcterms:modified xsi:type="dcterms:W3CDTF">2017-09-01T12:45:38Z</dcterms:modified>
</cp:coreProperties>
</file>