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AA\CARS\CARS-Common\SASS\2017-2018 Activities\Educational Resources for Clients\Example Results Write Ups\"/>
    </mc:Choice>
  </mc:AlternateContent>
  <bookViews>
    <workbookView xWindow="0" yWindow="0" windowWidth="28800" windowHeight="12300"/>
  </bookViews>
  <sheets>
    <sheet name="Independent t-test" sheetId="1" r:id="rId1"/>
    <sheet name="1-way Between-subjects ANOVA" sheetId="3" r:id="rId2"/>
    <sheet name="2-way Factorial ANOVA" sheetId="2" r:id="rId3"/>
    <sheet name="1-way Repeated Measures ANOVA" sheetId="4" r:id="rId4"/>
    <sheet name="2-way Factorial Mixed ANOVA" sheetId="5" r:id="rId5"/>
    <sheet name="Correlation" sheetId="6" r:id="rId6"/>
    <sheet name="Regression" sheetId="9" r:id="rId7"/>
    <sheet name="Chi-Square" sheetId="8" r:id="rId8"/>
  </sheets>
  <definedNames>
    <definedName name="OLE_LINK1" localSheetId="0">'Independent t-test'!$B$24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9" l="1"/>
  <c r="I2" i="9"/>
  <c r="D3" i="9" l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2" i="9"/>
  <c r="D5" i="5" l="1"/>
  <c r="C5" i="5"/>
  <c r="B5" i="5"/>
  <c r="E4" i="5"/>
  <c r="E3" i="5"/>
  <c r="D6" i="4"/>
  <c r="E6" i="4"/>
  <c r="C6" i="4"/>
  <c r="C5" i="3"/>
  <c r="D5" i="3"/>
  <c r="B5" i="3"/>
  <c r="C5" i="1"/>
  <c r="B5" i="1"/>
  <c r="D3" i="1" l="1"/>
  <c r="E3" i="1"/>
  <c r="E2" i="1"/>
  <c r="D2" i="1"/>
  <c r="D6" i="3"/>
  <c r="D7" i="3"/>
  <c r="C6" i="3"/>
  <c r="C7" i="3"/>
  <c r="B7" i="3"/>
  <c r="B6" i="3"/>
</calcChain>
</file>

<file path=xl/sharedStrings.xml><?xml version="1.0" encoding="utf-8"?>
<sst xmlns="http://schemas.openxmlformats.org/spreadsheetml/2006/main" count="254" uniqueCount="142">
  <si>
    <t>Control</t>
  </si>
  <si>
    <t>Mean</t>
  </si>
  <si>
    <t>SD</t>
  </si>
  <si>
    <t>N</t>
  </si>
  <si>
    <t>New</t>
  </si>
  <si>
    <t>Sophomore</t>
  </si>
  <si>
    <t>Statistic</t>
  </si>
  <si>
    <t>Before</t>
  </si>
  <si>
    <t>Midway</t>
  </si>
  <si>
    <t>After</t>
  </si>
  <si>
    <t>n</t>
  </si>
  <si>
    <t>Attitude</t>
  </si>
  <si>
    <t>Hours</t>
  </si>
  <si>
    <t>Expected</t>
  </si>
  <si>
    <t>Observed</t>
  </si>
  <si>
    <t>First-Year</t>
  </si>
  <si>
    <t>Established</t>
  </si>
  <si>
    <t>lower</t>
  </si>
  <si>
    <t>upper</t>
  </si>
  <si>
    <t>X</t>
  </si>
  <si>
    <t>Y</t>
  </si>
  <si>
    <t>b0</t>
  </si>
  <si>
    <t>b1</t>
  </si>
  <si>
    <t>b2</t>
  </si>
  <si>
    <t>b3</t>
  </si>
  <si>
    <t>Participant</t>
  </si>
  <si>
    <t>Non-Participant</t>
  </si>
  <si>
    <t>1/2 Interval</t>
  </si>
  <si>
    <t>1/2 CI</t>
  </si>
  <si>
    <t>GPA</t>
  </si>
  <si>
    <t>Predicted</t>
  </si>
  <si>
    <t>Interaction</t>
  </si>
  <si>
    <t>Hour</t>
  </si>
  <si>
    <t>Lowest observed values</t>
  </si>
  <si>
    <t>Highest observed values</t>
  </si>
  <si>
    <t>Lowest predicted</t>
  </si>
  <si>
    <t>Highest predicted</t>
  </si>
  <si>
    <t>M=</t>
  </si>
  <si>
    <t>CIs (lower,upper)</t>
  </si>
  <si>
    <t>Don't change shaded cells</t>
  </si>
  <si>
    <t>Table 1</t>
  </si>
  <si>
    <t>Hours of Community Engagement Activities by Participant Group</t>
  </si>
  <si>
    <t>Group</t>
  </si>
  <si>
    <t>Minimum</t>
  </si>
  <si>
    <t>Maximum</t>
  </si>
  <si>
    <t>Participant (Experimental)</t>
  </si>
  <si>
    <t>Non-Participant (Control)</t>
  </si>
  <si>
    <t>Table 2</t>
  </si>
  <si>
    <t>95% CI</t>
  </si>
  <si>
    <t>[8.40, 9.60]</t>
  </si>
  <si>
    <t>[4.62, 5.50]</t>
  </si>
  <si>
    <r>
      <t xml:space="preserve">Note. </t>
    </r>
    <r>
      <rPr>
        <sz val="12"/>
        <color theme="1"/>
        <rFont val="Times New Roman"/>
        <family val="1"/>
      </rPr>
      <t xml:space="preserve">95% confidence intervals (CIs) around sample mean hours of engagement. The CI represents a range of plausible values of the true mean in a given population (e.g., participant, non-participant). </t>
    </r>
  </si>
  <si>
    <t>Table 3</t>
  </si>
  <si>
    <t>Hours of Community Engagement Activities by Group</t>
  </si>
  <si>
    <t>New Program</t>
  </si>
  <si>
    <r>
      <t>9.00</t>
    </r>
    <r>
      <rPr>
        <vertAlign val="subscript"/>
        <sz val="12"/>
        <color theme="1"/>
        <rFont val="Times New Roman"/>
        <family val="1"/>
      </rPr>
      <t>a</t>
    </r>
  </si>
  <si>
    <t>Established Program</t>
  </si>
  <si>
    <r>
      <t>8.52</t>
    </r>
    <r>
      <rPr>
        <vertAlign val="subscript"/>
        <sz val="12"/>
        <color theme="1"/>
        <rFont val="Times New Roman"/>
        <family val="1"/>
      </rPr>
      <t>a</t>
    </r>
  </si>
  <si>
    <t>[8.10, 8.94]</t>
  </si>
  <si>
    <t>No Program (Control)</t>
  </si>
  <si>
    <r>
      <t>5.25</t>
    </r>
    <r>
      <rPr>
        <vertAlign val="subscript"/>
        <sz val="12"/>
        <color theme="1"/>
        <rFont val="Times New Roman"/>
        <family val="1"/>
      </rPr>
      <t>b</t>
    </r>
  </si>
  <si>
    <t>[4.81, 5.69]</t>
  </si>
  <si>
    <r>
      <t>Note.</t>
    </r>
    <r>
      <rPr>
        <sz val="12"/>
        <color theme="1"/>
        <rFont val="Times New Roman"/>
        <family val="1"/>
      </rPr>
      <t xml:space="preserve"> Means with no subscripts in common are statistically significantly different,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.05. </t>
    </r>
  </si>
  <si>
    <t>Table 4</t>
  </si>
  <si>
    <t>Community Engagement Hours as a Function of Year in College and Program Group</t>
  </si>
  <si>
    <t>Effect</t>
  </si>
  <si>
    <t>df</t>
  </si>
  <si>
    <t>F</t>
  </si>
  <si>
    <t>p</t>
  </si>
  <si>
    <r>
      <t>η</t>
    </r>
    <r>
      <rPr>
        <vertAlign val="superscript"/>
        <sz val="12"/>
        <color theme="1"/>
        <rFont val="Times New Roman"/>
        <family val="1"/>
      </rPr>
      <t>2</t>
    </r>
  </si>
  <si>
    <t>Year in College Main Effect</t>
  </si>
  <si>
    <t>1, 98</t>
  </si>
  <si>
    <t>Program Group Main Effect</t>
  </si>
  <si>
    <t>2, 98</t>
  </si>
  <si>
    <t>Year by Group Interaction</t>
  </si>
  <si>
    <t>Table 5</t>
  </si>
  <si>
    <t>Average Community Engagement Hours as a Function of Year in College and Program Group</t>
  </si>
  <si>
    <t>Engagement Program Group</t>
  </si>
  <si>
    <t>Year</t>
  </si>
  <si>
    <t>Old</t>
  </si>
  <si>
    <r>
      <t>8.70</t>
    </r>
    <r>
      <rPr>
        <vertAlign val="subscript"/>
        <sz val="12"/>
        <color theme="1"/>
        <rFont val="Times New Roman"/>
        <family val="1"/>
      </rPr>
      <t>a</t>
    </r>
  </si>
  <si>
    <r>
      <t>8.62</t>
    </r>
    <r>
      <rPr>
        <vertAlign val="subscript"/>
        <sz val="12"/>
        <color theme="1"/>
        <rFont val="Times New Roman"/>
        <family val="1"/>
      </rPr>
      <t>a</t>
    </r>
  </si>
  <si>
    <r>
      <t>5.15</t>
    </r>
    <r>
      <rPr>
        <vertAlign val="subscript"/>
        <sz val="12"/>
        <color theme="1"/>
        <rFont val="Times New Roman"/>
        <family val="1"/>
      </rPr>
      <t>b</t>
    </r>
  </si>
  <si>
    <r>
      <t>9.30</t>
    </r>
    <r>
      <rPr>
        <vertAlign val="subscript"/>
        <sz val="12"/>
        <color theme="1"/>
        <rFont val="Times New Roman"/>
        <family val="1"/>
      </rPr>
      <t>a</t>
    </r>
  </si>
  <si>
    <r>
      <t>8.22</t>
    </r>
    <r>
      <rPr>
        <vertAlign val="subscript"/>
        <sz val="12"/>
        <color theme="1"/>
        <rFont val="Times New Roman"/>
        <family val="1"/>
      </rPr>
      <t>a</t>
    </r>
  </si>
  <si>
    <r>
      <t>5.75</t>
    </r>
    <r>
      <rPr>
        <vertAlign val="subscript"/>
        <sz val="12"/>
        <color theme="1"/>
        <rFont val="Times New Roman"/>
        <family val="1"/>
      </rPr>
      <t>b</t>
    </r>
  </si>
  <si>
    <r>
      <t>Note</t>
    </r>
    <r>
      <rPr>
        <sz val="12"/>
        <color theme="1"/>
        <rFont val="Times New Roman"/>
        <family val="1"/>
      </rPr>
      <t xml:space="preserve">. Means within rows or within columns with no subscripts in common are statistically significantly different,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.05.</t>
    </r>
  </si>
  <si>
    <t>Table 6</t>
  </si>
  <si>
    <t>Average Community Engagement Hours as a Function of Participation in Engagement Program</t>
  </si>
  <si>
    <t>Time of Measurement</t>
  </si>
  <si>
    <r>
      <t>5.25</t>
    </r>
    <r>
      <rPr>
        <vertAlign val="subscript"/>
        <sz val="12"/>
        <color theme="1"/>
        <rFont val="Times New Roman"/>
        <family val="1"/>
      </rPr>
      <t>a</t>
    </r>
  </si>
  <si>
    <r>
      <t>7.65</t>
    </r>
    <r>
      <rPr>
        <vertAlign val="subscript"/>
        <sz val="12"/>
        <color theme="1"/>
        <rFont val="Times New Roman"/>
        <family val="1"/>
      </rPr>
      <t>b</t>
    </r>
  </si>
  <si>
    <r>
      <t>9.00</t>
    </r>
    <r>
      <rPr>
        <vertAlign val="subscript"/>
        <sz val="12"/>
        <color theme="1"/>
        <rFont val="Times New Roman"/>
        <family val="1"/>
      </rPr>
      <t>c</t>
    </r>
  </si>
  <si>
    <r>
      <t>Note</t>
    </r>
    <r>
      <rPr>
        <sz val="12"/>
        <color theme="1"/>
        <rFont val="Times New Roman"/>
        <family val="1"/>
      </rPr>
      <t xml:space="preserve">. Means with no subscripts in common are statistically significantly different,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.05.</t>
    </r>
  </si>
  <si>
    <t>Table 7</t>
  </si>
  <si>
    <t>Community Engagement Hours as a Function of Group and Time of Measurement</t>
  </si>
  <si>
    <t>Model</t>
  </si>
  <si>
    <t>1, 101</t>
  </si>
  <si>
    <t>Time</t>
  </si>
  <si>
    <t>2, 101</t>
  </si>
  <si>
    <t>Group by Time Interaction</t>
  </si>
  <si>
    <t>Table 8</t>
  </si>
  <si>
    <t xml:space="preserve">Average Community Engagement Hours as a Function of Group and Time of Measurement </t>
  </si>
  <si>
    <t>Program Participants</t>
  </si>
  <si>
    <t>Non-Participants (Control)</t>
  </si>
  <si>
    <r>
      <t>4.71</t>
    </r>
    <r>
      <rPr>
        <vertAlign val="subscript"/>
        <sz val="12"/>
        <color theme="1"/>
        <rFont val="Times New Roman"/>
        <family val="1"/>
      </rPr>
      <t>a</t>
    </r>
  </si>
  <si>
    <r>
      <t>5.21</t>
    </r>
    <r>
      <rPr>
        <vertAlign val="subscript"/>
        <sz val="12"/>
        <color theme="1"/>
        <rFont val="Times New Roman"/>
        <family val="1"/>
      </rPr>
      <t>a</t>
    </r>
  </si>
  <si>
    <r>
      <t>5.06</t>
    </r>
    <r>
      <rPr>
        <vertAlign val="subscript"/>
        <sz val="12"/>
        <color theme="1"/>
        <rFont val="Times New Roman"/>
        <family val="1"/>
      </rPr>
      <t>a</t>
    </r>
  </si>
  <si>
    <r>
      <t>Note</t>
    </r>
    <r>
      <rPr>
        <sz val="12"/>
        <color theme="1"/>
        <rFont val="Times New Roman"/>
        <family val="1"/>
      </rPr>
      <t xml:space="preserve">. Means within rows or within columns with no subscripts in common are statistically significantly different,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.05. Means with subscripts in common across time of measurement within the non-participant group indicate the simple main effect for control group was not statistically significant. Different subscripts across time of measurement within the program participant group indicate a statistically significant simple main effect for the participant group; thus, post hoc comparisons were needed to test for statistically significant differences in average hours across the three times of measurement.</t>
    </r>
  </si>
  <si>
    <t>Table 9</t>
  </si>
  <si>
    <t>Descriptive Statistics for Attitudes Toward Community Engagement Scores and Hours of Community Engagement Activities</t>
  </si>
  <si>
    <t>Variable</t>
  </si>
  <si>
    <t>Attitude Scores</t>
  </si>
  <si>
    <t>Engagement Hours</t>
  </si>
  <si>
    <t>Table 10</t>
  </si>
  <si>
    <t>Correlations, Means, and Standard Deviations for Hours of Engagement, Grade Point Average, and Attitudes Toward Community Engagement Scores</t>
  </si>
  <si>
    <t>Attitude Score</t>
  </si>
  <si>
    <t>--</t>
  </si>
  <si>
    <t>.61*</t>
  </si>
  <si>
    <r>
      <t>Note. *p</t>
    </r>
    <r>
      <rPr>
        <sz val="12"/>
        <color theme="1"/>
        <rFont val="Times New Roman"/>
        <family val="1"/>
      </rPr>
      <t xml:space="preserve"> &lt; .05.</t>
    </r>
  </si>
  <si>
    <t>Table 11</t>
  </si>
  <si>
    <t>Regression Analysis Predicting Grade Point Average from Hours of Community Engagement Hours and Attitudes Toward Community Engagement Scores</t>
  </si>
  <si>
    <t>Predictor</t>
  </si>
  <si>
    <r>
      <t xml:space="preserve">95% CI of </t>
    </r>
    <r>
      <rPr>
        <i/>
        <sz val="12"/>
        <color theme="1"/>
        <rFont val="Times New Roman"/>
        <family val="1"/>
      </rPr>
      <t>b</t>
    </r>
  </si>
  <si>
    <t>b</t>
  </si>
  <si>
    <t>t</t>
  </si>
  <si>
    <t>LL</t>
  </si>
  <si>
    <t>UL</t>
  </si>
  <si>
    <r>
      <t>sr</t>
    </r>
    <r>
      <rPr>
        <i/>
        <vertAlign val="superscript"/>
        <sz val="12"/>
        <color theme="1"/>
        <rFont val="Times New Roman"/>
        <family val="1"/>
      </rPr>
      <t>2</t>
    </r>
  </si>
  <si>
    <t>Intercept</t>
  </si>
  <si>
    <t xml:space="preserve"> &lt; .01</t>
  </si>
  <si>
    <t>Attitudes</t>
  </si>
  <si>
    <t xml:space="preserve">GPA by Attitudes </t>
  </si>
  <si>
    <t xml:space="preserve">   Interaction</t>
  </si>
  <si>
    <t>&lt; .01</t>
  </si>
  <si>
    <r>
      <t>Note.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LL</t>
    </r>
    <r>
      <rPr>
        <sz val="12"/>
        <color theme="1"/>
        <rFont val="Times New Roman"/>
        <family val="1"/>
      </rPr>
      <t xml:space="preserve"> and </t>
    </r>
    <r>
      <rPr>
        <i/>
        <sz val="12"/>
        <color theme="1"/>
        <rFont val="Times New Roman"/>
        <family val="1"/>
      </rPr>
      <t>UL</t>
    </r>
    <r>
      <rPr>
        <sz val="12"/>
        <color theme="1"/>
        <rFont val="Times New Roman"/>
        <family val="1"/>
      </rPr>
      <t xml:space="preserve"> represent lower and upper confidence interval limits, respectively, </t>
    </r>
    <r>
      <rPr>
        <i/>
        <sz val="12"/>
        <color theme="1"/>
        <rFont val="Times New Roman"/>
        <family val="1"/>
      </rPr>
      <t>b</t>
    </r>
    <r>
      <rPr>
        <sz val="12"/>
        <color theme="1"/>
        <rFont val="Times New Roman"/>
        <family val="1"/>
      </rPr>
      <t xml:space="preserve"> = unstandardized coefficient, </t>
    </r>
    <r>
      <rPr>
        <sz val="12"/>
        <color theme="1"/>
        <rFont val="Symbol"/>
        <family val="1"/>
        <charset val="2"/>
      </rPr>
      <t>b</t>
    </r>
    <r>
      <rPr>
        <sz val="12"/>
        <color theme="1"/>
        <rFont val="Times New Roman"/>
        <family val="1"/>
      </rPr>
      <t xml:space="preserve"> = standardized coefficient, </t>
    </r>
    <r>
      <rPr>
        <i/>
        <sz val="12"/>
        <color theme="1"/>
        <rFont val="Times New Roman"/>
        <family val="1"/>
      </rPr>
      <t>sr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squared semi-partial correlation.</t>
    </r>
  </si>
  <si>
    <t>Frequency of Assignment to Community Engagement Group by Year in School</t>
  </si>
  <si>
    <t>Program Group</t>
  </si>
  <si>
    <t xml:space="preserve">New </t>
  </si>
  <si>
    <t>Year in School</t>
  </si>
  <si>
    <t xml:space="preserve">Observed </t>
  </si>
  <si>
    <r>
      <t>Note</t>
    </r>
    <r>
      <rPr>
        <sz val="12"/>
        <color theme="1"/>
        <rFont val="Times New Roman"/>
        <family val="1"/>
      </rPr>
      <t xml:space="preserve">. Expected frequencies represent the expected frequency for each cell if there were no relation between year in school and program group (i.e., null hypothesis is true).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</si>
</sst>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i/>
      <vertAlign val="super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0" fillId="0" borderId="0" xfId="0" applyNumberFormat="1" applyFont="1" applyBorder="1"/>
    <xf numFmtId="0" fontId="1" fillId="0" borderId="0" xfId="0" applyFont="1"/>
    <xf numFmtId="0" fontId="3" fillId="0" borderId="0" xfId="1" applyFont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1" xfId="0" applyNumberFormat="1" applyBorder="1"/>
    <xf numFmtId="0" fontId="0" fillId="0" borderId="3" xfId="0" applyBorder="1"/>
    <xf numFmtId="2" fontId="0" fillId="0" borderId="2" xfId="0" applyNumberFormat="1" applyBorder="1"/>
    <xf numFmtId="2" fontId="0" fillId="0" borderId="4" xfId="0" applyNumberFormat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3" borderId="0" xfId="0" applyNumberFormat="1" applyFill="1"/>
    <xf numFmtId="164" fontId="0" fillId="3" borderId="0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0" fillId="3" borderId="3" xfId="0" applyNumberFormat="1" applyFill="1" applyBorder="1"/>
    <xf numFmtId="0" fontId="4" fillId="3" borderId="3" xfId="0" applyFont="1" applyFill="1" applyBorder="1"/>
    <xf numFmtId="0" fontId="0" fillId="3" borderId="5" xfId="0" applyFill="1" applyBorder="1"/>
    <xf numFmtId="0" fontId="4" fillId="3" borderId="5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2" fontId="0" fillId="3" borderId="8" xfId="0" applyNumberFormat="1" applyFill="1" applyBorder="1"/>
    <xf numFmtId="2" fontId="0" fillId="3" borderId="0" xfId="0" applyNumberFormat="1" applyFill="1"/>
    <xf numFmtId="0" fontId="0" fillId="3" borderId="0" xfId="0" applyFill="1"/>
    <xf numFmtId="0" fontId="0" fillId="3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7" fillId="0" borderId="8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Hours of Community Engagment Activities by Group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'Independent t-test'!$B$5:$C$5</c:f>
                <c:numCache>
                  <c:formatCode>General</c:formatCode>
                  <c:ptCount val="2"/>
                  <c:pt idx="0">
                    <c:v>0.59526508547592494</c:v>
                  </c:pt>
                  <c:pt idx="1">
                    <c:v>0.43652772934901168</c:v>
                  </c:pt>
                </c:numCache>
              </c:numRef>
            </c:plus>
            <c:minus>
              <c:numRef>
                <c:f>'Independent t-test'!$B$5:$C$5</c:f>
                <c:numCache>
                  <c:formatCode>General</c:formatCode>
                  <c:ptCount val="2"/>
                  <c:pt idx="0">
                    <c:v>0.59526508547592494</c:v>
                  </c:pt>
                  <c:pt idx="1">
                    <c:v>0.43652772934901168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'Independent t-test'!$B$1:$C$1</c:f>
              <c:strCache>
                <c:ptCount val="2"/>
                <c:pt idx="0">
                  <c:v>Participant</c:v>
                </c:pt>
                <c:pt idx="1">
                  <c:v>Non-Participant</c:v>
                </c:pt>
              </c:strCache>
            </c:strRef>
          </c:cat>
          <c:val>
            <c:numRef>
              <c:f>'Independent t-test'!$B$2:$C$2</c:f>
              <c:numCache>
                <c:formatCode>General</c:formatCode>
                <c:ptCount val="2"/>
                <c:pt idx="0">
                  <c:v>9</c:v>
                </c:pt>
                <c:pt idx="1">
                  <c:v>5.0599999999999996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A-1C42-A5C5-3462FA77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86672"/>
        <c:axId val="703679408"/>
      </c:barChart>
      <c:catAx>
        <c:axId val="703686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Group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679408"/>
        <c:crosses val="autoZero"/>
        <c:auto val="1"/>
        <c:lblAlgn val="ctr"/>
        <c:lblOffset val="100"/>
        <c:noMultiLvlLbl val="0"/>
      </c:catAx>
      <c:valAx>
        <c:axId val="7036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6866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Frequency of Observed and Expected Values by Year and Community Engagement  Group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'Chi-Square'!$D$6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'Chi-Square'!$B$7:$C$12</c:f>
              <c:multiLvlStrCache>
                <c:ptCount val="6"/>
                <c:lvl>
                  <c:pt idx="0">
                    <c:v>First-Year</c:v>
                  </c:pt>
                  <c:pt idx="1">
                    <c:v>Sophomore</c:v>
                  </c:pt>
                  <c:pt idx="2">
                    <c:v>First-Year</c:v>
                  </c:pt>
                  <c:pt idx="3">
                    <c:v>Sophomore</c:v>
                  </c:pt>
                  <c:pt idx="4">
                    <c:v>First-Year</c:v>
                  </c:pt>
                  <c:pt idx="5">
                    <c:v>Sophomore</c:v>
                  </c:pt>
                </c:lvl>
                <c:lvl>
                  <c:pt idx="0">
                    <c:v>New</c:v>
                  </c:pt>
                  <c:pt idx="2">
                    <c:v>Established</c:v>
                  </c:pt>
                  <c:pt idx="4">
                    <c:v>Control</c:v>
                  </c:pt>
                </c:lvl>
              </c:multiLvlStrCache>
            </c:multiLvlStrRef>
          </c:cat>
          <c:val>
            <c:numRef>
              <c:f>'Chi-Square'!$D$7:$D$12</c:f>
              <c:numCache>
                <c:formatCode>General</c:formatCode>
                <c:ptCount val="6"/>
                <c:pt idx="0">
                  <c:v>25</c:v>
                </c:pt>
                <c:pt idx="1">
                  <c:v>41</c:v>
                </c:pt>
                <c:pt idx="2">
                  <c:v>29</c:v>
                </c:pt>
                <c:pt idx="3">
                  <c:v>38</c:v>
                </c:pt>
                <c:pt idx="4">
                  <c:v>36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7-41BD-AB9D-139A8C8DE83A}"/>
            </c:ext>
          </c:extLst>
        </c:ser>
        <c:ser>
          <c:idx val="1"/>
          <c:order val="1"/>
          <c:tx>
            <c:strRef>
              <c:f>'Chi-Square'!$E$6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'Chi-Square'!$B$7:$C$12</c:f>
              <c:multiLvlStrCache>
                <c:ptCount val="6"/>
                <c:lvl>
                  <c:pt idx="0">
                    <c:v>First-Year</c:v>
                  </c:pt>
                  <c:pt idx="1">
                    <c:v>Sophomore</c:v>
                  </c:pt>
                  <c:pt idx="2">
                    <c:v>First-Year</c:v>
                  </c:pt>
                  <c:pt idx="3">
                    <c:v>Sophomore</c:v>
                  </c:pt>
                  <c:pt idx="4">
                    <c:v>First-Year</c:v>
                  </c:pt>
                  <c:pt idx="5">
                    <c:v>Sophomore</c:v>
                  </c:pt>
                </c:lvl>
                <c:lvl>
                  <c:pt idx="0">
                    <c:v>New</c:v>
                  </c:pt>
                  <c:pt idx="2">
                    <c:v>Established</c:v>
                  </c:pt>
                  <c:pt idx="4">
                    <c:v>Control</c:v>
                  </c:pt>
                </c:lvl>
              </c:multiLvlStrCache>
            </c:multiLvlStrRef>
          </c:cat>
          <c:val>
            <c:numRef>
              <c:f>'Chi-Square'!$E$7:$E$12</c:f>
              <c:numCache>
                <c:formatCode>General</c:formatCode>
                <c:ptCount val="6"/>
                <c:pt idx="0">
                  <c:v>29.7</c:v>
                </c:pt>
                <c:pt idx="1">
                  <c:v>36.299999999999997</c:v>
                </c:pt>
                <c:pt idx="2">
                  <c:v>30.2</c:v>
                </c:pt>
                <c:pt idx="3">
                  <c:v>36.9</c:v>
                </c:pt>
                <c:pt idx="4">
                  <c:v>30.2</c:v>
                </c:pt>
                <c:pt idx="5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7-41BD-AB9D-139A8C8DE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12"/>
        <c:axId val="306465464"/>
        <c:axId val="306471368"/>
      </c:barChart>
      <c:catAx>
        <c:axId val="30646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Community</a:t>
                </a:r>
                <a:r>
                  <a:rPr lang="en-US" sz="1400" baseline="0"/>
                  <a:t> Engagement Group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6471368"/>
        <c:crosses val="autoZero"/>
        <c:auto val="1"/>
        <c:lblAlgn val="ctr"/>
        <c:lblOffset val="100"/>
        <c:noMultiLvlLbl val="0"/>
      </c:catAx>
      <c:valAx>
        <c:axId val="30647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646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Hours of Community Engagment Activities by Group</a:t>
            </a:r>
          </a:p>
          <a:p>
            <a:pPr>
              <a:defRPr/>
            </a:pPr>
            <a:r>
              <a:rPr lang="en-US" sz="1400"/>
              <a:t>with 95% Confidence Interval Bars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'1-way Between-subjects ANOVA'!$B$5:$D$5</c:f>
                <c:numCache>
                  <c:formatCode>General</c:formatCode>
                  <c:ptCount val="3"/>
                  <c:pt idx="0">
                    <c:v>0.59526508547592494</c:v>
                  </c:pt>
                  <c:pt idx="1">
                    <c:v>0.41866977678473388</c:v>
                  </c:pt>
                  <c:pt idx="2">
                    <c:v>0.43652772934901168</c:v>
                  </c:pt>
                </c:numCache>
              </c:numRef>
            </c:plus>
            <c:minus>
              <c:numRef>
                <c:f>'1-way Between-subjects ANOVA'!$B$5:$D$5</c:f>
                <c:numCache>
                  <c:formatCode>General</c:formatCode>
                  <c:ptCount val="3"/>
                  <c:pt idx="0">
                    <c:v>0.59526508547592494</c:v>
                  </c:pt>
                  <c:pt idx="1">
                    <c:v>0.41866977678473388</c:v>
                  </c:pt>
                  <c:pt idx="2">
                    <c:v>0.43652772934901168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'1-way Between-subjects ANOVA'!$B$1:$D$1</c:f>
              <c:strCache>
                <c:ptCount val="3"/>
                <c:pt idx="0">
                  <c:v>New</c:v>
                </c:pt>
                <c:pt idx="1">
                  <c:v>Established</c:v>
                </c:pt>
                <c:pt idx="2">
                  <c:v>Control</c:v>
                </c:pt>
              </c:strCache>
            </c:strRef>
          </c:cat>
          <c:val>
            <c:numRef>
              <c:f>'1-way Between-subjects ANOVA'!$B$2:$D$2</c:f>
              <c:numCache>
                <c:formatCode>General</c:formatCode>
                <c:ptCount val="3"/>
                <c:pt idx="0">
                  <c:v>9</c:v>
                </c:pt>
                <c:pt idx="1">
                  <c:v>8.52</c:v>
                </c:pt>
                <c:pt idx="2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2-9047-BBB0-DC91BB11D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86672"/>
        <c:axId val="703679408"/>
      </c:barChart>
      <c:catAx>
        <c:axId val="703686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Engagement Program Group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679408"/>
        <c:crosses val="autoZero"/>
        <c:auto val="1"/>
        <c:lblAlgn val="ctr"/>
        <c:lblOffset val="100"/>
        <c:noMultiLvlLbl val="0"/>
      </c:catAx>
      <c:valAx>
        <c:axId val="7036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6866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Community Engagement Hours as a Function of Year in School and Community Engagement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'2-way Factorial ANOVA'!$A$3</c:f>
              <c:strCache>
                <c:ptCount val="1"/>
                <c:pt idx="0">
                  <c:v>First-Year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strRef>
              <c:f>'2-way Factorial ANOVA'!$B$2:$D$2</c:f>
              <c:strCache>
                <c:ptCount val="3"/>
                <c:pt idx="0">
                  <c:v>New</c:v>
                </c:pt>
                <c:pt idx="1">
                  <c:v>Established</c:v>
                </c:pt>
                <c:pt idx="2">
                  <c:v>Control</c:v>
                </c:pt>
              </c:strCache>
            </c:strRef>
          </c:cat>
          <c:val>
            <c:numRef>
              <c:f>'2-way Factorial ANOVA'!$B$3:$D$3</c:f>
              <c:numCache>
                <c:formatCode>General</c:formatCode>
                <c:ptCount val="3"/>
                <c:pt idx="0">
                  <c:v>8.6999999999999993</c:v>
                </c:pt>
                <c:pt idx="1">
                  <c:v>8.6199999999999992</c:v>
                </c:pt>
                <c:pt idx="2">
                  <c:v>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7-8E40-86C2-8DF244443BA2}"/>
            </c:ext>
          </c:extLst>
        </c:ser>
        <c:ser>
          <c:idx val="1"/>
          <c:order val="1"/>
          <c:tx>
            <c:strRef>
              <c:f>'2-way Factorial ANOVA'!$A$4</c:f>
              <c:strCache>
                <c:ptCount val="1"/>
                <c:pt idx="0">
                  <c:v>Sophomore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cat>
            <c:strRef>
              <c:f>'2-way Factorial ANOVA'!$B$2:$D$2</c:f>
              <c:strCache>
                <c:ptCount val="3"/>
                <c:pt idx="0">
                  <c:v>New</c:v>
                </c:pt>
                <c:pt idx="1">
                  <c:v>Established</c:v>
                </c:pt>
                <c:pt idx="2">
                  <c:v>Control</c:v>
                </c:pt>
              </c:strCache>
            </c:strRef>
          </c:cat>
          <c:val>
            <c:numRef>
              <c:f>'2-way Factorial ANOVA'!$B$4:$D$4</c:f>
              <c:numCache>
                <c:formatCode>General</c:formatCode>
                <c:ptCount val="3"/>
                <c:pt idx="0">
                  <c:v>9.3000000000000007</c:v>
                </c:pt>
                <c:pt idx="1">
                  <c:v>8.2200000000000006</c:v>
                </c:pt>
                <c:pt idx="2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7-8E40-86C2-8DF24444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7312"/>
        <c:axId val="608850864"/>
      </c:lineChart>
      <c:catAx>
        <c:axId val="70002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Engagement Program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8850864"/>
        <c:crosses val="autoZero"/>
        <c:auto val="1"/>
        <c:lblAlgn val="ctr"/>
        <c:lblOffset val="100"/>
        <c:noMultiLvlLbl val="0"/>
      </c:catAx>
      <c:valAx>
        <c:axId val="6088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Average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00273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Community Engagement Hours as a Function of Experience in the Community Engagement Program</a:t>
            </a:r>
          </a:p>
          <a:p>
            <a:pPr>
              <a:defRPr/>
            </a:pPr>
            <a:r>
              <a:rPr lang="en-US" sz="1200"/>
              <a:t>with 95% Confidence Interval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'1-way Repeated Measures ANOVA'!$C$6:$E$6</c:f>
                <c:numCache>
                  <c:formatCode>General</c:formatCode>
                  <c:ptCount val="3"/>
                  <c:pt idx="0">
                    <c:v>0.46430676667122145</c:v>
                  </c:pt>
                  <c:pt idx="1">
                    <c:v>0.5575649633957831</c:v>
                  </c:pt>
                  <c:pt idx="2">
                    <c:v>0.59526508547592494</c:v>
                  </c:pt>
                </c:numCache>
              </c:numRef>
            </c:plus>
            <c:minus>
              <c:numRef>
                <c:f>'1-way Repeated Measures ANOVA'!$C$6:$E$6</c:f>
                <c:numCache>
                  <c:formatCode>General</c:formatCode>
                  <c:ptCount val="3"/>
                  <c:pt idx="0">
                    <c:v>0.46430676667122145</c:v>
                  </c:pt>
                  <c:pt idx="1">
                    <c:v>0.5575649633957831</c:v>
                  </c:pt>
                  <c:pt idx="2">
                    <c:v>0.59526508547592494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'1-way Repeated Measures ANOVA'!$C$2:$E$2</c:f>
              <c:strCache>
                <c:ptCount val="3"/>
                <c:pt idx="0">
                  <c:v>Before</c:v>
                </c:pt>
                <c:pt idx="1">
                  <c:v>Midway</c:v>
                </c:pt>
                <c:pt idx="2">
                  <c:v>After</c:v>
                </c:pt>
              </c:strCache>
            </c:strRef>
          </c:cat>
          <c:val>
            <c:numRef>
              <c:f>'1-way Repeated Measures ANOVA'!$C$3:$E$3</c:f>
              <c:numCache>
                <c:formatCode>0.00</c:formatCode>
                <c:ptCount val="3"/>
                <c:pt idx="0">
                  <c:v>5.25</c:v>
                </c:pt>
                <c:pt idx="1">
                  <c:v>7.65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7-8645-9CFC-BD0D2C45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616832"/>
        <c:axId val="779618528"/>
      </c:lineChart>
      <c:catAx>
        <c:axId val="77961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Time of Measurement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618528"/>
        <c:crosses val="autoZero"/>
        <c:auto val="1"/>
        <c:lblAlgn val="ctr"/>
        <c:lblOffset val="100"/>
        <c:noMultiLvlLbl val="0"/>
      </c:catAx>
      <c:valAx>
        <c:axId val="7796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Average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61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Community Engagement Hours as a Function of Group and Time of Measurement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'2-way Factorial Mixed ANOVA'!$A$3</c:f>
              <c:strCache>
                <c:ptCount val="1"/>
                <c:pt idx="0">
                  <c:v>Participant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strRef>
              <c:f>'2-way Factorial Mixed ANOVA'!$B$2:$D$2</c:f>
              <c:strCache>
                <c:ptCount val="3"/>
                <c:pt idx="0">
                  <c:v>Before</c:v>
                </c:pt>
                <c:pt idx="1">
                  <c:v>Midway</c:v>
                </c:pt>
                <c:pt idx="2">
                  <c:v>After</c:v>
                </c:pt>
              </c:strCache>
            </c:strRef>
          </c:cat>
          <c:val>
            <c:numRef>
              <c:f>'2-way Factorial Mixed ANOVA'!$B$3:$D$3</c:f>
              <c:numCache>
                <c:formatCode>General</c:formatCode>
                <c:ptCount val="3"/>
                <c:pt idx="0">
                  <c:v>5.25</c:v>
                </c:pt>
                <c:pt idx="1">
                  <c:v>7.65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1-8D46-AFFD-6253FA1C2654}"/>
            </c:ext>
          </c:extLst>
        </c:ser>
        <c:ser>
          <c:idx val="1"/>
          <c:order val="1"/>
          <c:tx>
            <c:strRef>
              <c:f>'2-way Factorial Mixed ANOVA'!$A$4</c:f>
              <c:strCache>
                <c:ptCount val="1"/>
                <c:pt idx="0">
                  <c:v>Non-Participant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cat>
            <c:strRef>
              <c:f>'2-way Factorial Mixed ANOVA'!$B$2:$D$2</c:f>
              <c:strCache>
                <c:ptCount val="3"/>
                <c:pt idx="0">
                  <c:v>Before</c:v>
                </c:pt>
                <c:pt idx="1">
                  <c:v>Midway</c:v>
                </c:pt>
                <c:pt idx="2">
                  <c:v>After</c:v>
                </c:pt>
              </c:strCache>
            </c:strRef>
          </c:cat>
          <c:val>
            <c:numRef>
              <c:f>'2-way Factorial Mixed ANOVA'!$B$4:$D$4</c:f>
              <c:numCache>
                <c:formatCode>General</c:formatCode>
                <c:ptCount val="3"/>
                <c:pt idx="0">
                  <c:v>4.71</c:v>
                </c:pt>
                <c:pt idx="1">
                  <c:v>5.21</c:v>
                </c:pt>
                <c:pt idx="2">
                  <c:v>5.0599999999999996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1-8D46-AFFD-6253FA1C2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7312"/>
        <c:axId val="608850864"/>
      </c:lineChart>
      <c:catAx>
        <c:axId val="70002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Time of Measurement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8850864"/>
        <c:crosses val="autoZero"/>
        <c:auto val="1"/>
        <c:lblAlgn val="ctr"/>
        <c:lblOffset val="100"/>
        <c:noMultiLvlLbl val="0"/>
      </c:catAx>
      <c:valAx>
        <c:axId val="608850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Average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00273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Scatterplot of Community Engagement Hours by Attitudes Toward Community Engagement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Correlation!$B$1</c:f>
              <c:strCache>
                <c:ptCount val="1"/>
                <c:pt idx="0">
                  <c:v>Hours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Correlation!$A$2:$A$101</c:f>
              <c:numCache>
                <c:formatCode>0.00</c:formatCode>
                <c:ptCount val="100"/>
                <c:pt idx="0">
                  <c:v>10.727082795744362</c:v>
                </c:pt>
                <c:pt idx="1">
                  <c:v>14.113763416086671</c:v>
                </c:pt>
                <c:pt idx="2">
                  <c:v>11.046633011004852</c:v>
                </c:pt>
                <c:pt idx="3">
                  <c:v>13.008174031287377</c:v>
                </c:pt>
                <c:pt idx="4">
                  <c:v>9.6256735664956743</c:v>
                </c:pt>
                <c:pt idx="5">
                  <c:v>13.032533999428891</c:v>
                </c:pt>
                <c:pt idx="6">
                  <c:v>12.430403433626649</c:v>
                </c:pt>
                <c:pt idx="7">
                  <c:v>10.844673310895145</c:v>
                </c:pt>
                <c:pt idx="8">
                  <c:v>15.498603113136417</c:v>
                </c:pt>
                <c:pt idx="9">
                  <c:v>10.476361351163311</c:v>
                </c:pt>
                <c:pt idx="10">
                  <c:v>13.516476110956685</c:v>
                </c:pt>
                <c:pt idx="11">
                  <c:v>17.967442320230965</c:v>
                </c:pt>
                <c:pt idx="12">
                  <c:v>13.685789240223244</c:v>
                </c:pt>
                <c:pt idx="13">
                  <c:v>8.0416366171640448</c:v>
                </c:pt>
                <c:pt idx="14">
                  <c:v>9.0816529533674686</c:v>
                </c:pt>
                <c:pt idx="15">
                  <c:v>12.08950047232447</c:v>
                </c:pt>
                <c:pt idx="16">
                  <c:v>11.192498488289488</c:v>
                </c:pt>
                <c:pt idx="17">
                  <c:v>14.0862235104057</c:v>
                </c:pt>
                <c:pt idx="18">
                  <c:v>17.178448012939953</c:v>
                </c:pt>
                <c:pt idx="19">
                  <c:v>10.239830297696978</c:v>
                </c:pt>
                <c:pt idx="20">
                  <c:v>14.367335665277803</c:v>
                </c:pt>
                <c:pt idx="21">
                  <c:v>12.559935951868148</c:v>
                </c:pt>
                <c:pt idx="22">
                  <c:v>14.20138510967886</c:v>
                </c:pt>
                <c:pt idx="23">
                  <c:v>12.086151879411076</c:v>
                </c:pt>
                <c:pt idx="24">
                  <c:v>11.24138438540283</c:v>
                </c:pt>
                <c:pt idx="25">
                  <c:v>15.78546041197257</c:v>
                </c:pt>
                <c:pt idx="26">
                  <c:v>13.242360075561448</c:v>
                </c:pt>
                <c:pt idx="27">
                  <c:v>12.388461135779057</c:v>
                </c:pt>
                <c:pt idx="28">
                  <c:v>15.134669816025978</c:v>
                </c:pt>
                <c:pt idx="29">
                  <c:v>11.62904945586406</c:v>
                </c:pt>
                <c:pt idx="30">
                  <c:v>10.389925167380841</c:v>
                </c:pt>
                <c:pt idx="31">
                  <c:v>10.743920826559629</c:v>
                </c:pt>
                <c:pt idx="32">
                  <c:v>16.192742554537421</c:v>
                </c:pt>
                <c:pt idx="33">
                  <c:v>13.215026789448416</c:v>
                </c:pt>
                <c:pt idx="34">
                  <c:v>9.8117557669298812</c:v>
                </c:pt>
                <c:pt idx="35">
                  <c:v>10.904930875993006</c:v>
                </c:pt>
                <c:pt idx="36">
                  <c:v>11.768440234896028</c:v>
                </c:pt>
                <c:pt idx="37">
                  <c:v>15.633337631019309</c:v>
                </c:pt>
                <c:pt idx="38">
                  <c:v>11.670782927795479</c:v>
                </c:pt>
                <c:pt idx="39">
                  <c:v>15.689419487445702</c:v>
                </c:pt>
                <c:pt idx="40">
                  <c:v>11.457779558879576</c:v>
                </c:pt>
                <c:pt idx="41">
                  <c:v>9.3816798022893906</c:v>
                </c:pt>
                <c:pt idx="42">
                  <c:v>14.98100426787807</c:v>
                </c:pt>
                <c:pt idx="43">
                  <c:v>11.710761064412596</c:v>
                </c:pt>
                <c:pt idx="44">
                  <c:v>14.215922863162611</c:v>
                </c:pt>
                <c:pt idx="45">
                  <c:v>12.118738092864161</c:v>
                </c:pt>
                <c:pt idx="46">
                  <c:v>10.8983626947664</c:v>
                </c:pt>
                <c:pt idx="47">
                  <c:v>14.257568133071031</c:v>
                </c:pt>
                <c:pt idx="48">
                  <c:v>13.653121684060242</c:v>
                </c:pt>
                <c:pt idx="49">
                  <c:v>13.592719296917904</c:v>
                </c:pt>
                <c:pt idx="50">
                  <c:v>12.456059011043624</c:v>
                </c:pt>
                <c:pt idx="51">
                  <c:v>14.612813323483028</c:v>
                </c:pt>
                <c:pt idx="52">
                  <c:v>12.485562828494684</c:v>
                </c:pt>
                <c:pt idx="53">
                  <c:v>14.253355896529747</c:v>
                </c:pt>
                <c:pt idx="54">
                  <c:v>13.25543850784857</c:v>
                </c:pt>
                <c:pt idx="55">
                  <c:v>13.59972285593207</c:v>
                </c:pt>
                <c:pt idx="56">
                  <c:v>9.5970168119743366</c:v>
                </c:pt>
                <c:pt idx="57">
                  <c:v>12.473239591080048</c:v>
                </c:pt>
                <c:pt idx="58">
                  <c:v>14.165866064379644</c:v>
                </c:pt>
                <c:pt idx="59">
                  <c:v>13.447971886986162</c:v>
                </c:pt>
                <c:pt idx="60">
                  <c:v>15.576638605300523</c:v>
                </c:pt>
                <c:pt idx="61">
                  <c:v>12.196594949079023</c:v>
                </c:pt>
                <c:pt idx="62">
                  <c:v>10.347365016447991</c:v>
                </c:pt>
                <c:pt idx="63">
                  <c:v>12.28566290801677</c:v>
                </c:pt>
                <c:pt idx="64">
                  <c:v>12.171457414717384</c:v>
                </c:pt>
                <c:pt idx="65">
                  <c:v>10.799380671382368</c:v>
                </c:pt>
                <c:pt idx="66">
                  <c:v>13.359745951658018</c:v>
                </c:pt>
                <c:pt idx="67">
                  <c:v>12.569157707506044</c:v>
                </c:pt>
                <c:pt idx="68">
                  <c:v>12.013586785238036</c:v>
                </c:pt>
                <c:pt idx="69">
                  <c:v>13.736337703933064</c:v>
                </c:pt>
                <c:pt idx="70">
                  <c:v>13.857765814608499</c:v>
                </c:pt>
                <c:pt idx="71">
                  <c:v>12.82806337874459</c:v>
                </c:pt>
                <c:pt idx="72">
                  <c:v>13.614751924076565</c:v>
                </c:pt>
                <c:pt idx="73">
                  <c:v>10.840431808116605</c:v>
                </c:pt>
                <c:pt idx="74">
                  <c:v>12.795762975900535</c:v>
                </c:pt>
                <c:pt idx="75">
                  <c:v>15.876408767712144</c:v>
                </c:pt>
                <c:pt idx="76">
                  <c:v>12.114409074310599</c:v>
                </c:pt>
                <c:pt idx="77">
                  <c:v>13.443250628055145</c:v>
                </c:pt>
                <c:pt idx="78">
                  <c:v>12.008379774738749</c:v>
                </c:pt>
                <c:pt idx="79">
                  <c:v>11.898814241500618</c:v>
                </c:pt>
                <c:pt idx="80">
                  <c:v>15.815492260525955</c:v>
                </c:pt>
                <c:pt idx="81">
                  <c:v>11.860443172999679</c:v>
                </c:pt>
                <c:pt idx="82">
                  <c:v>12.423615168369867</c:v>
                </c:pt>
                <c:pt idx="83">
                  <c:v>12.467374907539478</c:v>
                </c:pt>
                <c:pt idx="84">
                  <c:v>10.958388541030049</c:v>
                </c:pt>
                <c:pt idx="85">
                  <c:v>10.859431869625212</c:v>
                </c:pt>
                <c:pt idx="86">
                  <c:v>12.021544604271416</c:v>
                </c:pt>
                <c:pt idx="87">
                  <c:v>12.706176213084699</c:v>
                </c:pt>
                <c:pt idx="88">
                  <c:v>14.954633436665221</c:v>
                </c:pt>
                <c:pt idx="89">
                  <c:v>10.705832270019828</c:v>
                </c:pt>
                <c:pt idx="90">
                  <c:v>15.940668621557124</c:v>
                </c:pt>
                <c:pt idx="91">
                  <c:v>11.777232191183929</c:v>
                </c:pt>
                <c:pt idx="92">
                  <c:v>8.8274556857593893</c:v>
                </c:pt>
                <c:pt idx="93">
                  <c:v>14.586124462384692</c:v>
                </c:pt>
                <c:pt idx="94">
                  <c:v>10.685735267444121</c:v>
                </c:pt>
                <c:pt idx="95">
                  <c:v>14.718866772180029</c:v>
                </c:pt>
                <c:pt idx="96">
                  <c:v>13.940268997254403</c:v>
                </c:pt>
                <c:pt idx="97">
                  <c:v>14.20851761861409</c:v>
                </c:pt>
                <c:pt idx="98">
                  <c:v>12.803312239478544</c:v>
                </c:pt>
                <c:pt idx="99">
                  <c:v>12.135565752424608</c:v>
                </c:pt>
              </c:numCache>
            </c:numRef>
          </c:xVal>
          <c:yVal>
            <c:numRef>
              <c:f>Correlation!$B$2:$B$101</c:f>
              <c:numCache>
                <c:formatCode>0.00</c:formatCode>
                <c:ptCount val="100"/>
                <c:pt idx="0">
                  <c:v>8.6980210680831487</c:v>
                </c:pt>
                <c:pt idx="1">
                  <c:v>8.526110419710399</c:v>
                </c:pt>
                <c:pt idx="2">
                  <c:v>10.846786964095537</c:v>
                </c:pt>
                <c:pt idx="3">
                  <c:v>11.152384539085578</c:v>
                </c:pt>
                <c:pt idx="4">
                  <c:v>5.5458364081475349</c:v>
                </c:pt>
                <c:pt idx="5">
                  <c:v>8.3097442586649883</c:v>
                </c:pt>
                <c:pt idx="6">
                  <c:v>9.9239099112855431</c:v>
                </c:pt>
                <c:pt idx="7">
                  <c:v>8.6853807587101617</c:v>
                </c:pt>
                <c:pt idx="8">
                  <c:v>12.182674211108436</c:v>
                </c:pt>
                <c:pt idx="9">
                  <c:v>8.5892744583191813</c:v>
                </c:pt>
                <c:pt idx="10">
                  <c:v>10.920317028263987</c:v>
                </c:pt>
                <c:pt idx="11">
                  <c:v>13.845929395026243</c:v>
                </c:pt>
                <c:pt idx="12">
                  <c:v>12.346024394218624</c:v>
                </c:pt>
                <c:pt idx="13">
                  <c:v>7.3397786858793745</c:v>
                </c:pt>
                <c:pt idx="14">
                  <c:v>7.4873889860886402</c:v>
                </c:pt>
                <c:pt idx="15">
                  <c:v>4.8869124870739684</c:v>
                </c:pt>
                <c:pt idx="16">
                  <c:v>10.518734275143624</c:v>
                </c:pt>
                <c:pt idx="17">
                  <c:v>11.073703123381174</c:v>
                </c:pt>
                <c:pt idx="18">
                  <c:v>14.802330247162059</c:v>
                </c:pt>
                <c:pt idx="19">
                  <c:v>9.0246759391527718</c:v>
                </c:pt>
                <c:pt idx="20">
                  <c:v>8.9581044190614687</c:v>
                </c:pt>
                <c:pt idx="21">
                  <c:v>11.607269871112464</c:v>
                </c:pt>
                <c:pt idx="22">
                  <c:v>10.565374356739456</c:v>
                </c:pt>
                <c:pt idx="23">
                  <c:v>7.6172540111986429</c:v>
                </c:pt>
                <c:pt idx="24">
                  <c:v>12.00054750046818</c:v>
                </c:pt>
                <c:pt idx="25">
                  <c:v>11.000775772215118</c:v>
                </c:pt>
                <c:pt idx="26">
                  <c:v>11.037111019222138</c:v>
                </c:pt>
                <c:pt idx="27">
                  <c:v>12.066194854020479</c:v>
                </c:pt>
                <c:pt idx="28">
                  <c:v>12.930662074665397</c:v>
                </c:pt>
                <c:pt idx="29">
                  <c:v>7.7356371982688099</c:v>
                </c:pt>
                <c:pt idx="30">
                  <c:v>8.7501705231612092</c:v>
                </c:pt>
                <c:pt idx="31">
                  <c:v>9.5050894253167222</c:v>
                </c:pt>
                <c:pt idx="32">
                  <c:v>9.9344987550145127</c:v>
                </c:pt>
                <c:pt idx="33">
                  <c:v>11.068652963769456</c:v>
                </c:pt>
                <c:pt idx="34">
                  <c:v>10.614005743229569</c:v>
                </c:pt>
                <c:pt idx="35">
                  <c:v>11.017368872089756</c:v>
                </c:pt>
                <c:pt idx="36">
                  <c:v>8.9681021509754508</c:v>
                </c:pt>
                <c:pt idx="37">
                  <c:v>12.737761206614872</c:v>
                </c:pt>
                <c:pt idx="38">
                  <c:v>11.124866929083955</c:v>
                </c:pt>
                <c:pt idx="39">
                  <c:v>11.416161497590595</c:v>
                </c:pt>
                <c:pt idx="40">
                  <c:v>10.084074690988924</c:v>
                </c:pt>
                <c:pt idx="41">
                  <c:v>6.4594856501188147</c:v>
                </c:pt>
                <c:pt idx="42">
                  <c:v>10.977698416808195</c:v>
                </c:pt>
                <c:pt idx="43">
                  <c:v>9.2583503648193197</c:v>
                </c:pt>
                <c:pt idx="44">
                  <c:v>10.993130655181847</c:v>
                </c:pt>
                <c:pt idx="45">
                  <c:v>8.3392866421191147</c:v>
                </c:pt>
                <c:pt idx="46">
                  <c:v>9.6537867384984555</c:v>
                </c:pt>
                <c:pt idx="47">
                  <c:v>11.569159170722344</c:v>
                </c:pt>
                <c:pt idx="48">
                  <c:v>8.3954971206430749</c:v>
                </c:pt>
                <c:pt idx="49">
                  <c:v>11.807178698186609</c:v>
                </c:pt>
                <c:pt idx="50">
                  <c:v>11.560880371711647</c:v>
                </c:pt>
                <c:pt idx="51">
                  <c:v>9.4001540274992177</c:v>
                </c:pt>
                <c:pt idx="52">
                  <c:v>8.5430924104877555</c:v>
                </c:pt>
                <c:pt idx="53">
                  <c:v>12.229554490465897</c:v>
                </c:pt>
                <c:pt idx="54">
                  <c:v>11.847609673884728</c:v>
                </c:pt>
                <c:pt idx="55">
                  <c:v>10.284550556305213</c:v>
                </c:pt>
                <c:pt idx="56">
                  <c:v>6.004206647447405</c:v>
                </c:pt>
                <c:pt idx="57">
                  <c:v>11.608608666649507</c:v>
                </c:pt>
                <c:pt idx="58">
                  <c:v>11.379177115604453</c:v>
                </c:pt>
                <c:pt idx="59">
                  <c:v>9.8521464579216129</c:v>
                </c:pt>
                <c:pt idx="60">
                  <c:v>10.15546033419754</c:v>
                </c:pt>
                <c:pt idx="61">
                  <c:v>10.438598294026976</c:v>
                </c:pt>
                <c:pt idx="62">
                  <c:v>5.4535738536569216</c:v>
                </c:pt>
                <c:pt idx="63">
                  <c:v>7.3345450113126223</c:v>
                </c:pt>
                <c:pt idx="64">
                  <c:v>11.066328164474688</c:v>
                </c:pt>
                <c:pt idx="65">
                  <c:v>10.079845003919145</c:v>
                </c:pt>
                <c:pt idx="66">
                  <c:v>10.8557704238022</c:v>
                </c:pt>
                <c:pt idx="67">
                  <c:v>9.2632804670909383</c:v>
                </c:pt>
                <c:pt idx="68">
                  <c:v>10.051321842510264</c:v>
                </c:pt>
                <c:pt idx="69">
                  <c:v>11.920085325949762</c:v>
                </c:pt>
                <c:pt idx="70">
                  <c:v>10.418599934843428</c:v>
                </c:pt>
                <c:pt idx="71">
                  <c:v>9.6597973714588772</c:v>
                </c:pt>
                <c:pt idx="72">
                  <c:v>10.217634484564757</c:v>
                </c:pt>
                <c:pt idx="73">
                  <c:v>3.4046438159853754</c:v>
                </c:pt>
                <c:pt idx="74">
                  <c:v>11.874552317598084</c:v>
                </c:pt>
                <c:pt idx="75">
                  <c:v>11.919255978207422</c:v>
                </c:pt>
                <c:pt idx="76">
                  <c:v>6.8339893979278381</c:v>
                </c:pt>
                <c:pt idx="77">
                  <c:v>10.675810948646321</c:v>
                </c:pt>
                <c:pt idx="78">
                  <c:v>6.913134003541864</c:v>
                </c:pt>
                <c:pt idx="79">
                  <c:v>9.1654644838708776</c:v>
                </c:pt>
                <c:pt idx="80">
                  <c:v>14.501307676897754</c:v>
                </c:pt>
                <c:pt idx="81">
                  <c:v>8.4899017601206275</c:v>
                </c:pt>
                <c:pt idx="82">
                  <c:v>9.6402504068413979</c:v>
                </c:pt>
                <c:pt idx="83">
                  <c:v>10.752254423248845</c:v>
                </c:pt>
                <c:pt idx="84">
                  <c:v>11.362076627592849</c:v>
                </c:pt>
                <c:pt idx="85">
                  <c:v>6.8507878491963021</c:v>
                </c:pt>
                <c:pt idx="86">
                  <c:v>9.5830675751107002</c:v>
                </c:pt>
                <c:pt idx="87">
                  <c:v>10.413614994517976</c:v>
                </c:pt>
                <c:pt idx="88">
                  <c:v>10.406673247527539</c:v>
                </c:pt>
                <c:pt idx="89">
                  <c:v>8.4606348736729498</c:v>
                </c:pt>
                <c:pt idx="90">
                  <c:v>14.879905150010719</c:v>
                </c:pt>
                <c:pt idx="91">
                  <c:v>5.0707571957423356</c:v>
                </c:pt>
                <c:pt idx="92">
                  <c:v>9.7118605244157781</c:v>
                </c:pt>
                <c:pt idx="93">
                  <c:v>10.164891082376885</c:v>
                </c:pt>
                <c:pt idx="94">
                  <c:v>9.7345981512813289</c:v>
                </c:pt>
                <c:pt idx="95">
                  <c:v>10.060327551101375</c:v>
                </c:pt>
                <c:pt idx="96">
                  <c:v>9.0912944450575104</c:v>
                </c:pt>
                <c:pt idx="97">
                  <c:v>11.745936560969396</c:v>
                </c:pt>
                <c:pt idx="98">
                  <c:v>8.5373385586115518</c:v>
                </c:pt>
                <c:pt idx="99">
                  <c:v>10.545589755901991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9E-9844-9282-1E483165D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80912"/>
        <c:axId val="817247840"/>
      </c:scatterChart>
      <c:valAx>
        <c:axId val="703080912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Attitude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7247840"/>
        <c:crosses val="autoZero"/>
        <c:crossBetween val="midCat"/>
        <c:majorUnit val="4"/>
      </c:valAx>
      <c:valAx>
        <c:axId val="817247840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080912"/>
        <c:crosses val="autoZero"/>
        <c:crossBetween val="midCat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Scatterplot of Grade Point Average by Attitudes Toward Community Engagement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Correlation!$C$1</c:f>
              <c:strCache>
                <c:ptCount val="1"/>
                <c:pt idx="0">
                  <c:v>GPA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Correlation!$A$2:$A$101</c:f>
              <c:numCache>
                <c:formatCode>0.00</c:formatCode>
                <c:ptCount val="100"/>
                <c:pt idx="0">
                  <c:v>10.727082795744362</c:v>
                </c:pt>
                <c:pt idx="1">
                  <c:v>14.113763416086671</c:v>
                </c:pt>
                <c:pt idx="2">
                  <c:v>11.046633011004852</c:v>
                </c:pt>
                <c:pt idx="3">
                  <c:v>13.008174031287377</c:v>
                </c:pt>
                <c:pt idx="4">
                  <c:v>9.6256735664956743</c:v>
                </c:pt>
                <c:pt idx="5">
                  <c:v>13.032533999428891</c:v>
                </c:pt>
                <c:pt idx="6">
                  <c:v>12.430403433626649</c:v>
                </c:pt>
                <c:pt idx="7">
                  <c:v>10.844673310895145</c:v>
                </c:pt>
                <c:pt idx="8">
                  <c:v>15.498603113136417</c:v>
                </c:pt>
                <c:pt idx="9">
                  <c:v>10.476361351163311</c:v>
                </c:pt>
                <c:pt idx="10">
                  <c:v>13.516476110956685</c:v>
                </c:pt>
                <c:pt idx="11">
                  <c:v>17.967442320230965</c:v>
                </c:pt>
                <c:pt idx="12">
                  <c:v>13.685789240223244</c:v>
                </c:pt>
                <c:pt idx="13">
                  <c:v>8.0416366171640448</c:v>
                </c:pt>
                <c:pt idx="14">
                  <c:v>9.0816529533674686</c:v>
                </c:pt>
                <c:pt idx="15">
                  <c:v>12.08950047232447</c:v>
                </c:pt>
                <c:pt idx="16">
                  <c:v>11.192498488289488</c:v>
                </c:pt>
                <c:pt idx="17">
                  <c:v>14.0862235104057</c:v>
                </c:pt>
                <c:pt idx="18">
                  <c:v>17.178448012939953</c:v>
                </c:pt>
                <c:pt idx="19">
                  <c:v>10.239830297696978</c:v>
                </c:pt>
                <c:pt idx="20">
                  <c:v>14.367335665277803</c:v>
                </c:pt>
                <c:pt idx="21">
                  <c:v>12.559935951868148</c:v>
                </c:pt>
                <c:pt idx="22">
                  <c:v>14.20138510967886</c:v>
                </c:pt>
                <c:pt idx="23">
                  <c:v>12.086151879411076</c:v>
                </c:pt>
                <c:pt idx="24">
                  <c:v>11.24138438540283</c:v>
                </c:pt>
                <c:pt idx="25">
                  <c:v>15.78546041197257</c:v>
                </c:pt>
                <c:pt idx="26">
                  <c:v>13.242360075561448</c:v>
                </c:pt>
                <c:pt idx="27">
                  <c:v>12.388461135779057</c:v>
                </c:pt>
                <c:pt idx="28">
                  <c:v>15.134669816025978</c:v>
                </c:pt>
                <c:pt idx="29">
                  <c:v>11.62904945586406</c:v>
                </c:pt>
                <c:pt idx="30">
                  <c:v>10.389925167380841</c:v>
                </c:pt>
                <c:pt idx="31">
                  <c:v>10.743920826559629</c:v>
                </c:pt>
                <c:pt idx="32">
                  <c:v>16.192742554537421</c:v>
                </c:pt>
                <c:pt idx="33">
                  <c:v>13.215026789448416</c:v>
                </c:pt>
                <c:pt idx="34">
                  <c:v>9.8117557669298812</c:v>
                </c:pt>
                <c:pt idx="35">
                  <c:v>10.904930875993006</c:v>
                </c:pt>
                <c:pt idx="36">
                  <c:v>11.768440234896028</c:v>
                </c:pt>
                <c:pt idx="37">
                  <c:v>15.633337631019309</c:v>
                </c:pt>
                <c:pt idx="38">
                  <c:v>11.670782927795479</c:v>
                </c:pt>
                <c:pt idx="39">
                  <c:v>15.689419487445702</c:v>
                </c:pt>
                <c:pt idx="40">
                  <c:v>11.457779558879576</c:v>
                </c:pt>
                <c:pt idx="41">
                  <c:v>9.3816798022893906</c:v>
                </c:pt>
                <c:pt idx="42">
                  <c:v>14.98100426787807</c:v>
                </c:pt>
                <c:pt idx="43">
                  <c:v>11.710761064412596</c:v>
                </c:pt>
                <c:pt idx="44">
                  <c:v>14.215922863162611</c:v>
                </c:pt>
                <c:pt idx="45">
                  <c:v>12.118738092864161</c:v>
                </c:pt>
                <c:pt idx="46">
                  <c:v>10.8983626947664</c:v>
                </c:pt>
                <c:pt idx="47">
                  <c:v>14.257568133071031</c:v>
                </c:pt>
                <c:pt idx="48">
                  <c:v>13.653121684060242</c:v>
                </c:pt>
                <c:pt idx="49">
                  <c:v>13.592719296917904</c:v>
                </c:pt>
                <c:pt idx="50">
                  <c:v>12.456059011043624</c:v>
                </c:pt>
                <c:pt idx="51">
                  <c:v>14.612813323483028</c:v>
                </c:pt>
                <c:pt idx="52">
                  <c:v>12.485562828494684</c:v>
                </c:pt>
                <c:pt idx="53">
                  <c:v>14.253355896529747</c:v>
                </c:pt>
                <c:pt idx="54">
                  <c:v>13.25543850784857</c:v>
                </c:pt>
                <c:pt idx="55">
                  <c:v>13.59972285593207</c:v>
                </c:pt>
                <c:pt idx="56">
                  <c:v>9.5970168119743366</c:v>
                </c:pt>
                <c:pt idx="57">
                  <c:v>12.473239591080048</c:v>
                </c:pt>
                <c:pt idx="58">
                  <c:v>14.165866064379644</c:v>
                </c:pt>
                <c:pt idx="59">
                  <c:v>13.447971886986162</c:v>
                </c:pt>
                <c:pt idx="60">
                  <c:v>15.576638605300523</c:v>
                </c:pt>
                <c:pt idx="61">
                  <c:v>12.196594949079023</c:v>
                </c:pt>
                <c:pt idx="62">
                  <c:v>10.347365016447991</c:v>
                </c:pt>
                <c:pt idx="63">
                  <c:v>12.28566290801677</c:v>
                </c:pt>
                <c:pt idx="64">
                  <c:v>12.171457414717384</c:v>
                </c:pt>
                <c:pt idx="65">
                  <c:v>10.799380671382368</c:v>
                </c:pt>
                <c:pt idx="66">
                  <c:v>13.359745951658018</c:v>
                </c:pt>
                <c:pt idx="67">
                  <c:v>12.569157707506044</c:v>
                </c:pt>
                <c:pt idx="68">
                  <c:v>12.013586785238036</c:v>
                </c:pt>
                <c:pt idx="69">
                  <c:v>13.736337703933064</c:v>
                </c:pt>
                <c:pt idx="70">
                  <c:v>13.857765814608499</c:v>
                </c:pt>
                <c:pt idx="71">
                  <c:v>12.82806337874459</c:v>
                </c:pt>
                <c:pt idx="72">
                  <c:v>13.614751924076565</c:v>
                </c:pt>
                <c:pt idx="73">
                  <c:v>10.840431808116605</c:v>
                </c:pt>
                <c:pt idx="74">
                  <c:v>12.795762975900535</c:v>
                </c:pt>
                <c:pt idx="75">
                  <c:v>15.876408767712144</c:v>
                </c:pt>
                <c:pt idx="76">
                  <c:v>12.114409074310599</c:v>
                </c:pt>
                <c:pt idx="77">
                  <c:v>13.443250628055145</c:v>
                </c:pt>
                <c:pt idx="78">
                  <c:v>12.008379774738749</c:v>
                </c:pt>
                <c:pt idx="79">
                  <c:v>11.898814241500618</c:v>
                </c:pt>
                <c:pt idx="80">
                  <c:v>15.815492260525955</c:v>
                </c:pt>
                <c:pt idx="81">
                  <c:v>11.860443172999679</c:v>
                </c:pt>
                <c:pt idx="82">
                  <c:v>12.423615168369867</c:v>
                </c:pt>
                <c:pt idx="83">
                  <c:v>12.467374907539478</c:v>
                </c:pt>
                <c:pt idx="84">
                  <c:v>10.958388541030049</c:v>
                </c:pt>
                <c:pt idx="85">
                  <c:v>10.859431869625212</c:v>
                </c:pt>
                <c:pt idx="86">
                  <c:v>12.021544604271416</c:v>
                </c:pt>
                <c:pt idx="87">
                  <c:v>12.706176213084699</c:v>
                </c:pt>
                <c:pt idx="88">
                  <c:v>14.954633436665221</c:v>
                </c:pt>
                <c:pt idx="89">
                  <c:v>10.705832270019828</c:v>
                </c:pt>
                <c:pt idx="90">
                  <c:v>15.940668621557124</c:v>
                </c:pt>
                <c:pt idx="91">
                  <c:v>11.777232191183929</c:v>
                </c:pt>
                <c:pt idx="92">
                  <c:v>8.8274556857593893</c:v>
                </c:pt>
                <c:pt idx="93">
                  <c:v>14.586124462384692</c:v>
                </c:pt>
                <c:pt idx="94">
                  <c:v>10.685735267444121</c:v>
                </c:pt>
                <c:pt idx="95">
                  <c:v>14.718866772180029</c:v>
                </c:pt>
                <c:pt idx="96">
                  <c:v>13.940268997254403</c:v>
                </c:pt>
                <c:pt idx="97">
                  <c:v>14.20851761861409</c:v>
                </c:pt>
                <c:pt idx="98">
                  <c:v>12.803312239478544</c:v>
                </c:pt>
                <c:pt idx="99">
                  <c:v>12.135565752424608</c:v>
                </c:pt>
              </c:numCache>
            </c:numRef>
          </c:xVal>
          <c:yVal>
            <c:numRef>
              <c:f>Correlation!$C$2:$C$101</c:f>
              <c:numCache>
                <c:formatCode>0.00</c:formatCode>
                <c:ptCount val="100"/>
                <c:pt idx="0">
                  <c:v>2.4835547253289159</c:v>
                </c:pt>
                <c:pt idx="1">
                  <c:v>2.7301706399306114</c:v>
                </c:pt>
                <c:pt idx="2">
                  <c:v>0.97115651805717995</c:v>
                </c:pt>
                <c:pt idx="3">
                  <c:v>2.0204305552767945</c:v>
                </c:pt>
                <c:pt idx="4">
                  <c:v>2.0039378939419774</c:v>
                </c:pt>
                <c:pt idx="5">
                  <c:v>1.7096507368990557</c:v>
                </c:pt>
                <c:pt idx="6">
                  <c:v>1.4165509095177538</c:v>
                </c:pt>
                <c:pt idx="7">
                  <c:v>3.8681201889572558</c:v>
                </c:pt>
                <c:pt idx="8">
                  <c:v>2.8536649723474175</c:v>
                </c:pt>
                <c:pt idx="9">
                  <c:v>2.0929413485239441</c:v>
                </c:pt>
                <c:pt idx="10">
                  <c:v>3.0707755965730303</c:v>
                </c:pt>
                <c:pt idx="11">
                  <c:v>1.9757963081408765</c:v>
                </c:pt>
                <c:pt idx="12">
                  <c:v>2.258354296066766</c:v>
                </c:pt>
                <c:pt idx="13">
                  <c:v>2.9986953846715738</c:v>
                </c:pt>
                <c:pt idx="14">
                  <c:v>2.2970493572633957</c:v>
                </c:pt>
                <c:pt idx="15">
                  <c:v>1.6434849398399769</c:v>
                </c:pt>
                <c:pt idx="16">
                  <c:v>3.220881059368097</c:v>
                </c:pt>
                <c:pt idx="17">
                  <c:v>2.2442713349830057</c:v>
                </c:pt>
                <c:pt idx="18">
                  <c:v>2.5756717467955568</c:v>
                </c:pt>
                <c:pt idx="19">
                  <c:v>2.6731388022961169</c:v>
                </c:pt>
                <c:pt idx="20">
                  <c:v>2.270376504915363</c:v>
                </c:pt>
                <c:pt idx="21">
                  <c:v>2.9718508950973161</c:v>
                </c:pt>
                <c:pt idx="22">
                  <c:v>2.2097338569407232</c:v>
                </c:pt>
                <c:pt idx="23">
                  <c:v>2.5757645854680447</c:v>
                </c:pt>
                <c:pt idx="24">
                  <c:v>2.924787738026148</c:v>
                </c:pt>
                <c:pt idx="25">
                  <c:v>3.536627814577022</c:v>
                </c:pt>
                <c:pt idx="26">
                  <c:v>2.9326155240874678</c:v>
                </c:pt>
                <c:pt idx="27">
                  <c:v>2.9674128515351623</c:v>
                </c:pt>
                <c:pt idx="28">
                  <c:v>1.8768980824880368</c:v>
                </c:pt>
                <c:pt idx="29">
                  <c:v>2.9044611865116492</c:v>
                </c:pt>
                <c:pt idx="30">
                  <c:v>3.2144539409135628</c:v>
                </c:pt>
                <c:pt idx="31">
                  <c:v>2.4267722726493921</c:v>
                </c:pt>
                <c:pt idx="32">
                  <c:v>1.9358203391584965</c:v>
                </c:pt>
                <c:pt idx="33">
                  <c:v>3.0751568532781102</c:v>
                </c:pt>
                <c:pt idx="34">
                  <c:v>2.9915198241082126</c:v>
                </c:pt>
                <c:pt idx="35">
                  <c:v>3.5977116238976588</c:v>
                </c:pt>
                <c:pt idx="36">
                  <c:v>3.184531348737532</c:v>
                </c:pt>
                <c:pt idx="37">
                  <c:v>2.5248548192479858</c:v>
                </c:pt>
                <c:pt idx="38">
                  <c:v>2.6525243159781442</c:v>
                </c:pt>
                <c:pt idx="39">
                  <c:v>2.9467314037686041</c:v>
                </c:pt>
                <c:pt idx="40">
                  <c:v>2.3394410972985296</c:v>
                </c:pt>
                <c:pt idx="41">
                  <c:v>2.756700228045434</c:v>
                </c:pt>
                <c:pt idx="42">
                  <c:v>2.2370683464179186</c:v>
                </c:pt>
                <c:pt idx="43">
                  <c:v>2.8584321551138197</c:v>
                </c:pt>
                <c:pt idx="44">
                  <c:v>2.1863026558691896</c:v>
                </c:pt>
                <c:pt idx="45">
                  <c:v>3.7337105369489434</c:v>
                </c:pt>
                <c:pt idx="46">
                  <c:v>2.4201808497313797</c:v>
                </c:pt>
                <c:pt idx="47">
                  <c:v>3.4344004774901129</c:v>
                </c:pt>
                <c:pt idx="48">
                  <c:v>2.7657158476280097</c:v>
                </c:pt>
                <c:pt idx="49">
                  <c:v>3.7228067700669496</c:v>
                </c:pt>
                <c:pt idx="50">
                  <c:v>3.9963862734849673</c:v>
                </c:pt>
                <c:pt idx="51">
                  <c:v>2.6941218829201659</c:v>
                </c:pt>
                <c:pt idx="52">
                  <c:v>2.4859832372036346</c:v>
                </c:pt>
                <c:pt idx="53">
                  <c:v>1.8061383186222464</c:v>
                </c:pt>
                <c:pt idx="54">
                  <c:v>2.3751537365963631</c:v>
                </c:pt>
                <c:pt idx="55">
                  <c:v>2.8731165445730591</c:v>
                </c:pt>
                <c:pt idx="56">
                  <c:v>2.8323709448165655</c:v>
                </c:pt>
                <c:pt idx="57">
                  <c:v>2.6814252694958784</c:v>
                </c:pt>
                <c:pt idx="58">
                  <c:v>2.7909022358621129</c:v>
                </c:pt>
                <c:pt idx="59">
                  <c:v>2.3849844212901936</c:v>
                </c:pt>
                <c:pt idx="60">
                  <c:v>2.0214087260422997</c:v>
                </c:pt>
                <c:pt idx="61">
                  <c:v>1.8723920669878928</c:v>
                </c:pt>
                <c:pt idx="62">
                  <c:v>2.2565078351196122</c:v>
                </c:pt>
                <c:pt idx="63">
                  <c:v>2.383548559186039</c:v>
                </c:pt>
                <c:pt idx="64">
                  <c:v>2.0346073888570633</c:v>
                </c:pt>
                <c:pt idx="65">
                  <c:v>2.5471653704135946</c:v>
                </c:pt>
                <c:pt idx="66">
                  <c:v>1.9643066759695056</c:v>
                </c:pt>
                <c:pt idx="67">
                  <c:v>2.2394562532979254</c:v>
                </c:pt>
                <c:pt idx="68">
                  <c:v>0.6665350085279198</c:v>
                </c:pt>
                <c:pt idx="69">
                  <c:v>2.8383430178977318</c:v>
                </c:pt>
                <c:pt idx="70">
                  <c:v>2.4401979937633498</c:v>
                </c:pt>
                <c:pt idx="71">
                  <c:v>2.0819461834955142</c:v>
                </c:pt>
                <c:pt idx="72">
                  <c:v>2.4247452341906168</c:v>
                </c:pt>
                <c:pt idx="73">
                  <c:v>1.8335700930948409</c:v>
                </c:pt>
                <c:pt idx="74">
                  <c:v>3.2414702812315404</c:v>
                </c:pt>
                <c:pt idx="75">
                  <c:v>3.2346584179237929</c:v>
                </c:pt>
                <c:pt idx="76">
                  <c:v>2.6821483372411921</c:v>
                </c:pt>
                <c:pt idx="77">
                  <c:v>3.1015483238712203</c:v>
                </c:pt>
                <c:pt idx="78">
                  <c:v>2.3249443411533366</c:v>
                </c:pt>
                <c:pt idx="79">
                  <c:v>2.6104125862629486</c:v>
                </c:pt>
                <c:pt idx="80">
                  <c:v>3.1195701370903199</c:v>
                </c:pt>
                <c:pt idx="81">
                  <c:v>2.022638252414219</c:v>
                </c:pt>
                <c:pt idx="82">
                  <c:v>2.7961082198318192</c:v>
                </c:pt>
                <c:pt idx="83">
                  <c:v>3.8693335531563489</c:v>
                </c:pt>
                <c:pt idx="84">
                  <c:v>2.8294614271046168</c:v>
                </c:pt>
                <c:pt idx="85">
                  <c:v>3.2511640603496512</c:v>
                </c:pt>
                <c:pt idx="86">
                  <c:v>3.0450800634252078</c:v>
                </c:pt>
                <c:pt idx="87">
                  <c:v>1.8705713163200473</c:v>
                </c:pt>
                <c:pt idx="88">
                  <c:v>1.8037727796071381</c:v>
                </c:pt>
                <c:pt idx="89">
                  <c:v>3.7625460370153103</c:v>
                </c:pt>
                <c:pt idx="90">
                  <c:v>3.1927300664298102</c:v>
                </c:pt>
                <c:pt idx="91">
                  <c:v>2.5301580409022959</c:v>
                </c:pt>
                <c:pt idx="92">
                  <c:v>3.3348026165282931</c:v>
                </c:pt>
                <c:pt idx="93">
                  <c:v>3.055529489234607</c:v>
                </c:pt>
                <c:pt idx="94">
                  <c:v>3.025019394403889</c:v>
                </c:pt>
                <c:pt idx="95">
                  <c:v>1.4793359580233221</c:v>
                </c:pt>
                <c:pt idx="96">
                  <c:v>2.5277899073364911</c:v>
                </c:pt>
                <c:pt idx="97">
                  <c:v>2.478934205843248</c:v>
                </c:pt>
                <c:pt idx="98">
                  <c:v>2.2097529483403986</c:v>
                </c:pt>
                <c:pt idx="99">
                  <c:v>2.9687775241820695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7-4319-9042-C2D54D77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80912"/>
        <c:axId val="817247840"/>
      </c:scatterChart>
      <c:valAx>
        <c:axId val="703080912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Attitude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7247840"/>
        <c:crosses val="autoZero"/>
        <c:crossBetween val="midCat"/>
        <c:majorUnit val="4"/>
      </c:valAx>
      <c:valAx>
        <c:axId val="8172478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Grade</a:t>
                </a:r>
                <a:r>
                  <a:rPr lang="en-US" baseline="0"/>
                  <a:t> Point Average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080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Scatterplot of Grade Point Average by Community Engagement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Correlation!$C$1</c:f>
              <c:strCache>
                <c:ptCount val="1"/>
                <c:pt idx="0">
                  <c:v>GPA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Correlation!$B$2:$B$101</c:f>
              <c:numCache>
                <c:formatCode>0.00</c:formatCode>
                <c:ptCount val="100"/>
                <c:pt idx="0">
                  <c:v>8.6980210680831487</c:v>
                </c:pt>
                <c:pt idx="1">
                  <c:v>8.526110419710399</c:v>
                </c:pt>
                <c:pt idx="2">
                  <c:v>10.846786964095537</c:v>
                </c:pt>
                <c:pt idx="3">
                  <c:v>11.152384539085578</c:v>
                </c:pt>
                <c:pt idx="4">
                  <c:v>5.5458364081475349</c:v>
                </c:pt>
                <c:pt idx="5">
                  <c:v>8.3097442586649883</c:v>
                </c:pt>
                <c:pt idx="6">
                  <c:v>9.9239099112855431</c:v>
                </c:pt>
                <c:pt idx="7">
                  <c:v>8.6853807587101617</c:v>
                </c:pt>
                <c:pt idx="8">
                  <c:v>12.182674211108436</c:v>
                </c:pt>
                <c:pt idx="9">
                  <c:v>8.5892744583191813</c:v>
                </c:pt>
                <c:pt idx="10">
                  <c:v>10.920317028263987</c:v>
                </c:pt>
                <c:pt idx="11">
                  <c:v>13.845929395026243</c:v>
                </c:pt>
                <c:pt idx="12">
                  <c:v>12.346024394218624</c:v>
                </c:pt>
                <c:pt idx="13">
                  <c:v>7.3397786858793745</c:v>
                </c:pt>
                <c:pt idx="14">
                  <c:v>7.4873889860886402</c:v>
                </c:pt>
                <c:pt idx="15">
                  <c:v>4.8869124870739684</c:v>
                </c:pt>
                <c:pt idx="16">
                  <c:v>10.518734275143624</c:v>
                </c:pt>
                <c:pt idx="17">
                  <c:v>11.073703123381174</c:v>
                </c:pt>
                <c:pt idx="18">
                  <c:v>14.802330247162059</c:v>
                </c:pt>
                <c:pt idx="19">
                  <c:v>9.0246759391527718</c:v>
                </c:pt>
                <c:pt idx="20">
                  <c:v>8.9581044190614687</c:v>
                </c:pt>
                <c:pt idx="21">
                  <c:v>11.607269871112464</c:v>
                </c:pt>
                <c:pt idx="22">
                  <c:v>10.565374356739456</c:v>
                </c:pt>
                <c:pt idx="23">
                  <c:v>7.6172540111986429</c:v>
                </c:pt>
                <c:pt idx="24">
                  <c:v>12.00054750046818</c:v>
                </c:pt>
                <c:pt idx="25">
                  <c:v>11.000775772215118</c:v>
                </c:pt>
                <c:pt idx="26">
                  <c:v>11.037111019222138</c:v>
                </c:pt>
                <c:pt idx="27">
                  <c:v>12.066194854020479</c:v>
                </c:pt>
                <c:pt idx="28">
                  <c:v>12.930662074665397</c:v>
                </c:pt>
                <c:pt idx="29">
                  <c:v>7.7356371982688099</c:v>
                </c:pt>
                <c:pt idx="30">
                  <c:v>8.7501705231612092</c:v>
                </c:pt>
                <c:pt idx="31">
                  <c:v>9.5050894253167222</c:v>
                </c:pt>
                <c:pt idx="32">
                  <c:v>9.9344987550145127</c:v>
                </c:pt>
                <c:pt idx="33">
                  <c:v>11.068652963769456</c:v>
                </c:pt>
                <c:pt idx="34">
                  <c:v>10.614005743229569</c:v>
                </c:pt>
                <c:pt idx="35">
                  <c:v>11.017368872089756</c:v>
                </c:pt>
                <c:pt idx="36">
                  <c:v>8.9681021509754508</c:v>
                </c:pt>
                <c:pt idx="37">
                  <c:v>12.737761206614872</c:v>
                </c:pt>
                <c:pt idx="38">
                  <c:v>11.124866929083955</c:v>
                </c:pt>
                <c:pt idx="39">
                  <c:v>11.416161497590595</c:v>
                </c:pt>
                <c:pt idx="40">
                  <c:v>10.084074690988924</c:v>
                </c:pt>
                <c:pt idx="41">
                  <c:v>6.4594856501188147</c:v>
                </c:pt>
                <c:pt idx="42">
                  <c:v>10.977698416808195</c:v>
                </c:pt>
                <c:pt idx="43">
                  <c:v>9.2583503648193197</c:v>
                </c:pt>
                <c:pt idx="44">
                  <c:v>10.993130655181847</c:v>
                </c:pt>
                <c:pt idx="45">
                  <c:v>8.3392866421191147</c:v>
                </c:pt>
                <c:pt idx="46">
                  <c:v>9.6537867384984555</c:v>
                </c:pt>
                <c:pt idx="47">
                  <c:v>11.569159170722344</c:v>
                </c:pt>
                <c:pt idx="48">
                  <c:v>8.3954971206430749</c:v>
                </c:pt>
                <c:pt idx="49">
                  <c:v>11.807178698186609</c:v>
                </c:pt>
                <c:pt idx="50">
                  <c:v>11.560880371711647</c:v>
                </c:pt>
                <c:pt idx="51">
                  <c:v>9.4001540274992177</c:v>
                </c:pt>
                <c:pt idx="52">
                  <c:v>8.5430924104877555</c:v>
                </c:pt>
                <c:pt idx="53">
                  <c:v>12.229554490465897</c:v>
                </c:pt>
                <c:pt idx="54">
                  <c:v>11.847609673884728</c:v>
                </c:pt>
                <c:pt idx="55">
                  <c:v>10.284550556305213</c:v>
                </c:pt>
                <c:pt idx="56">
                  <c:v>6.004206647447405</c:v>
                </c:pt>
                <c:pt idx="57">
                  <c:v>11.608608666649507</c:v>
                </c:pt>
                <c:pt idx="58">
                  <c:v>11.379177115604453</c:v>
                </c:pt>
                <c:pt idx="59">
                  <c:v>9.8521464579216129</c:v>
                </c:pt>
                <c:pt idx="60">
                  <c:v>10.15546033419754</c:v>
                </c:pt>
                <c:pt idx="61">
                  <c:v>10.438598294026976</c:v>
                </c:pt>
                <c:pt idx="62">
                  <c:v>5.4535738536569216</c:v>
                </c:pt>
                <c:pt idx="63">
                  <c:v>7.3345450113126223</c:v>
                </c:pt>
                <c:pt idx="64">
                  <c:v>11.066328164474688</c:v>
                </c:pt>
                <c:pt idx="65">
                  <c:v>10.079845003919145</c:v>
                </c:pt>
                <c:pt idx="66">
                  <c:v>10.8557704238022</c:v>
                </c:pt>
                <c:pt idx="67">
                  <c:v>9.2632804670909383</c:v>
                </c:pt>
                <c:pt idx="68">
                  <c:v>10.051321842510264</c:v>
                </c:pt>
                <c:pt idx="69">
                  <c:v>11.920085325949762</c:v>
                </c:pt>
                <c:pt idx="70">
                  <c:v>10.418599934843428</c:v>
                </c:pt>
                <c:pt idx="71">
                  <c:v>9.6597973714588772</c:v>
                </c:pt>
                <c:pt idx="72">
                  <c:v>10.217634484564757</c:v>
                </c:pt>
                <c:pt idx="73">
                  <c:v>3.4046438159853754</c:v>
                </c:pt>
                <c:pt idx="74">
                  <c:v>11.874552317598084</c:v>
                </c:pt>
                <c:pt idx="75">
                  <c:v>11.919255978207422</c:v>
                </c:pt>
                <c:pt idx="76">
                  <c:v>6.8339893979278381</c:v>
                </c:pt>
                <c:pt idx="77">
                  <c:v>10.675810948646321</c:v>
                </c:pt>
                <c:pt idx="78">
                  <c:v>6.913134003541864</c:v>
                </c:pt>
                <c:pt idx="79">
                  <c:v>9.1654644838708776</c:v>
                </c:pt>
                <c:pt idx="80">
                  <c:v>14.501307676897754</c:v>
                </c:pt>
                <c:pt idx="81">
                  <c:v>8.4899017601206275</c:v>
                </c:pt>
                <c:pt idx="82">
                  <c:v>9.6402504068413979</c:v>
                </c:pt>
                <c:pt idx="83">
                  <c:v>10.752254423248845</c:v>
                </c:pt>
                <c:pt idx="84">
                  <c:v>11.362076627592849</c:v>
                </c:pt>
                <c:pt idx="85">
                  <c:v>6.8507878491963021</c:v>
                </c:pt>
                <c:pt idx="86">
                  <c:v>9.5830675751107002</c:v>
                </c:pt>
                <c:pt idx="87">
                  <c:v>10.413614994517976</c:v>
                </c:pt>
                <c:pt idx="88">
                  <c:v>10.406673247527539</c:v>
                </c:pt>
                <c:pt idx="89">
                  <c:v>8.4606348736729498</c:v>
                </c:pt>
                <c:pt idx="90">
                  <c:v>14.879905150010719</c:v>
                </c:pt>
                <c:pt idx="91">
                  <c:v>5.0707571957423356</c:v>
                </c:pt>
                <c:pt idx="92">
                  <c:v>9.7118605244157781</c:v>
                </c:pt>
                <c:pt idx="93">
                  <c:v>10.164891082376885</c:v>
                </c:pt>
                <c:pt idx="94">
                  <c:v>9.7345981512813289</c:v>
                </c:pt>
                <c:pt idx="95">
                  <c:v>10.060327551101375</c:v>
                </c:pt>
                <c:pt idx="96">
                  <c:v>9.0912944450575104</c:v>
                </c:pt>
                <c:pt idx="97">
                  <c:v>11.745936560969396</c:v>
                </c:pt>
                <c:pt idx="98">
                  <c:v>8.5373385586115518</c:v>
                </c:pt>
                <c:pt idx="99">
                  <c:v>10.545589755901991</c:v>
                </c:pt>
              </c:numCache>
            </c:numRef>
          </c:xVal>
          <c:yVal>
            <c:numRef>
              <c:f>Correlation!$C$2:$C$101</c:f>
              <c:numCache>
                <c:formatCode>0.00</c:formatCode>
                <c:ptCount val="100"/>
                <c:pt idx="0">
                  <c:v>2.4835547253289159</c:v>
                </c:pt>
                <c:pt idx="1">
                  <c:v>2.7301706399306114</c:v>
                </c:pt>
                <c:pt idx="2">
                  <c:v>0.97115651805717995</c:v>
                </c:pt>
                <c:pt idx="3">
                  <c:v>2.0204305552767945</c:v>
                </c:pt>
                <c:pt idx="4">
                  <c:v>2.0039378939419774</c:v>
                </c:pt>
                <c:pt idx="5">
                  <c:v>1.7096507368990557</c:v>
                </c:pt>
                <c:pt idx="6">
                  <c:v>1.4165509095177538</c:v>
                </c:pt>
                <c:pt idx="7">
                  <c:v>3.8681201889572558</c:v>
                </c:pt>
                <c:pt idx="8">
                  <c:v>2.8536649723474175</c:v>
                </c:pt>
                <c:pt idx="9">
                  <c:v>2.0929413485239441</c:v>
                </c:pt>
                <c:pt idx="10">
                  <c:v>3.0707755965730303</c:v>
                </c:pt>
                <c:pt idx="11">
                  <c:v>1.9757963081408765</c:v>
                </c:pt>
                <c:pt idx="12">
                  <c:v>2.258354296066766</c:v>
                </c:pt>
                <c:pt idx="13">
                  <c:v>2.9986953846715738</c:v>
                </c:pt>
                <c:pt idx="14">
                  <c:v>2.2970493572633957</c:v>
                </c:pt>
                <c:pt idx="15">
                  <c:v>1.6434849398399769</c:v>
                </c:pt>
                <c:pt idx="16">
                  <c:v>3.220881059368097</c:v>
                </c:pt>
                <c:pt idx="17">
                  <c:v>2.2442713349830057</c:v>
                </c:pt>
                <c:pt idx="18">
                  <c:v>2.5756717467955568</c:v>
                </c:pt>
                <c:pt idx="19">
                  <c:v>2.6731388022961169</c:v>
                </c:pt>
                <c:pt idx="20">
                  <c:v>2.270376504915363</c:v>
                </c:pt>
                <c:pt idx="21">
                  <c:v>2.9718508950973161</c:v>
                </c:pt>
                <c:pt idx="22">
                  <c:v>2.2097338569407232</c:v>
                </c:pt>
                <c:pt idx="23">
                  <c:v>2.5757645854680447</c:v>
                </c:pt>
                <c:pt idx="24">
                  <c:v>2.924787738026148</c:v>
                </c:pt>
                <c:pt idx="25">
                  <c:v>3.536627814577022</c:v>
                </c:pt>
                <c:pt idx="26">
                  <c:v>2.9326155240874678</c:v>
                </c:pt>
                <c:pt idx="27">
                  <c:v>2.9674128515351623</c:v>
                </c:pt>
                <c:pt idx="28">
                  <c:v>1.8768980824880368</c:v>
                </c:pt>
                <c:pt idx="29">
                  <c:v>2.9044611865116492</c:v>
                </c:pt>
                <c:pt idx="30">
                  <c:v>3.2144539409135628</c:v>
                </c:pt>
                <c:pt idx="31">
                  <c:v>2.4267722726493921</c:v>
                </c:pt>
                <c:pt idx="32">
                  <c:v>1.9358203391584965</c:v>
                </c:pt>
                <c:pt idx="33">
                  <c:v>3.0751568532781102</c:v>
                </c:pt>
                <c:pt idx="34">
                  <c:v>2.9915198241082126</c:v>
                </c:pt>
                <c:pt idx="35">
                  <c:v>3.5977116238976588</c:v>
                </c:pt>
                <c:pt idx="36">
                  <c:v>3.184531348737532</c:v>
                </c:pt>
                <c:pt idx="37">
                  <c:v>2.5248548192479858</c:v>
                </c:pt>
                <c:pt idx="38">
                  <c:v>2.6525243159781442</c:v>
                </c:pt>
                <c:pt idx="39">
                  <c:v>2.9467314037686041</c:v>
                </c:pt>
                <c:pt idx="40">
                  <c:v>2.3394410972985296</c:v>
                </c:pt>
                <c:pt idx="41">
                  <c:v>2.756700228045434</c:v>
                </c:pt>
                <c:pt idx="42">
                  <c:v>2.2370683464179186</c:v>
                </c:pt>
                <c:pt idx="43">
                  <c:v>2.8584321551138197</c:v>
                </c:pt>
                <c:pt idx="44">
                  <c:v>2.1863026558691896</c:v>
                </c:pt>
                <c:pt idx="45">
                  <c:v>3.7337105369489434</c:v>
                </c:pt>
                <c:pt idx="46">
                  <c:v>2.4201808497313797</c:v>
                </c:pt>
                <c:pt idx="47">
                  <c:v>3.4344004774901129</c:v>
                </c:pt>
                <c:pt idx="48">
                  <c:v>2.7657158476280097</c:v>
                </c:pt>
                <c:pt idx="49">
                  <c:v>3.7228067700669496</c:v>
                </c:pt>
                <c:pt idx="50">
                  <c:v>3.9963862734849673</c:v>
                </c:pt>
                <c:pt idx="51">
                  <c:v>2.6941218829201659</c:v>
                </c:pt>
                <c:pt idx="52">
                  <c:v>2.4859832372036346</c:v>
                </c:pt>
                <c:pt idx="53">
                  <c:v>1.8061383186222464</c:v>
                </c:pt>
                <c:pt idx="54">
                  <c:v>2.3751537365963631</c:v>
                </c:pt>
                <c:pt idx="55">
                  <c:v>2.8731165445730591</c:v>
                </c:pt>
                <c:pt idx="56">
                  <c:v>2.8323709448165655</c:v>
                </c:pt>
                <c:pt idx="57">
                  <c:v>2.6814252694958784</c:v>
                </c:pt>
                <c:pt idx="58">
                  <c:v>2.7909022358621129</c:v>
                </c:pt>
                <c:pt idx="59">
                  <c:v>2.3849844212901936</c:v>
                </c:pt>
                <c:pt idx="60">
                  <c:v>2.0214087260422997</c:v>
                </c:pt>
                <c:pt idx="61">
                  <c:v>1.8723920669878928</c:v>
                </c:pt>
                <c:pt idx="62">
                  <c:v>2.2565078351196122</c:v>
                </c:pt>
                <c:pt idx="63">
                  <c:v>2.383548559186039</c:v>
                </c:pt>
                <c:pt idx="64">
                  <c:v>2.0346073888570633</c:v>
                </c:pt>
                <c:pt idx="65">
                  <c:v>2.5471653704135946</c:v>
                </c:pt>
                <c:pt idx="66">
                  <c:v>1.9643066759695056</c:v>
                </c:pt>
                <c:pt idx="67">
                  <c:v>2.2394562532979254</c:v>
                </c:pt>
                <c:pt idx="68">
                  <c:v>0.6665350085279198</c:v>
                </c:pt>
                <c:pt idx="69">
                  <c:v>2.8383430178977318</c:v>
                </c:pt>
                <c:pt idx="70">
                  <c:v>2.4401979937633498</c:v>
                </c:pt>
                <c:pt idx="71">
                  <c:v>2.0819461834955142</c:v>
                </c:pt>
                <c:pt idx="72">
                  <c:v>2.4247452341906168</c:v>
                </c:pt>
                <c:pt idx="73">
                  <c:v>1.8335700930948409</c:v>
                </c:pt>
                <c:pt idx="74">
                  <c:v>3.2414702812315404</c:v>
                </c:pt>
                <c:pt idx="75">
                  <c:v>3.2346584179237929</c:v>
                </c:pt>
                <c:pt idx="76">
                  <c:v>2.6821483372411921</c:v>
                </c:pt>
                <c:pt idx="77">
                  <c:v>3.1015483238712203</c:v>
                </c:pt>
                <c:pt idx="78">
                  <c:v>2.3249443411533366</c:v>
                </c:pt>
                <c:pt idx="79">
                  <c:v>2.6104125862629486</c:v>
                </c:pt>
                <c:pt idx="80">
                  <c:v>3.1195701370903199</c:v>
                </c:pt>
                <c:pt idx="81">
                  <c:v>2.022638252414219</c:v>
                </c:pt>
                <c:pt idx="82">
                  <c:v>2.7961082198318192</c:v>
                </c:pt>
                <c:pt idx="83">
                  <c:v>3.8693335531563489</c:v>
                </c:pt>
                <c:pt idx="84">
                  <c:v>2.8294614271046168</c:v>
                </c:pt>
                <c:pt idx="85">
                  <c:v>3.2511640603496512</c:v>
                </c:pt>
                <c:pt idx="86">
                  <c:v>3.0450800634252078</c:v>
                </c:pt>
                <c:pt idx="87">
                  <c:v>1.8705713163200473</c:v>
                </c:pt>
                <c:pt idx="88">
                  <c:v>1.8037727796071381</c:v>
                </c:pt>
                <c:pt idx="89">
                  <c:v>3.7625460370153103</c:v>
                </c:pt>
                <c:pt idx="90">
                  <c:v>3.1927300664298102</c:v>
                </c:pt>
                <c:pt idx="91">
                  <c:v>2.5301580409022959</c:v>
                </c:pt>
                <c:pt idx="92">
                  <c:v>3.3348026165282931</c:v>
                </c:pt>
                <c:pt idx="93">
                  <c:v>3.055529489234607</c:v>
                </c:pt>
                <c:pt idx="94">
                  <c:v>3.025019394403889</c:v>
                </c:pt>
                <c:pt idx="95">
                  <c:v>1.4793359580233221</c:v>
                </c:pt>
                <c:pt idx="96">
                  <c:v>2.5277899073364911</c:v>
                </c:pt>
                <c:pt idx="97">
                  <c:v>2.478934205843248</c:v>
                </c:pt>
                <c:pt idx="98">
                  <c:v>2.2097529483403986</c:v>
                </c:pt>
                <c:pt idx="99">
                  <c:v>2.9687775241820695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4-450C-9CBA-B537F28D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80912"/>
        <c:axId val="817247840"/>
      </c:scatterChart>
      <c:valAx>
        <c:axId val="703080912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Hours of Engagement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7247840"/>
        <c:crosses val="autoZero"/>
        <c:crossBetween val="midCat"/>
        <c:majorUnit val="4"/>
      </c:valAx>
      <c:valAx>
        <c:axId val="8172478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Grade</a:t>
                </a:r>
                <a:r>
                  <a:rPr lang="en-US" baseline="0"/>
                  <a:t> Point Average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080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Regression of Hours of Community Engagement on Attitudes Toward Community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Regression!$C$1</c:f>
              <c:strCache>
                <c:ptCount val="1"/>
                <c:pt idx="0">
                  <c:v>Attitude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Regression!$C$2:$C$101</c:f>
              <c:numCache>
                <c:formatCode>0.00</c:formatCode>
                <c:ptCount val="100"/>
                <c:pt idx="0">
                  <c:v>10.727082795744362</c:v>
                </c:pt>
                <c:pt idx="1">
                  <c:v>14.113763416086671</c:v>
                </c:pt>
                <c:pt idx="2">
                  <c:v>11.046633011004852</c:v>
                </c:pt>
                <c:pt idx="3">
                  <c:v>13.008174031287377</c:v>
                </c:pt>
                <c:pt idx="4">
                  <c:v>9.6256735664956743</c:v>
                </c:pt>
                <c:pt idx="5">
                  <c:v>13.032533999428891</c:v>
                </c:pt>
                <c:pt idx="6">
                  <c:v>12.430403433626649</c:v>
                </c:pt>
                <c:pt idx="7">
                  <c:v>10.844673310895145</c:v>
                </c:pt>
                <c:pt idx="8">
                  <c:v>15.498603113136417</c:v>
                </c:pt>
                <c:pt idx="9">
                  <c:v>10.476361351163311</c:v>
                </c:pt>
                <c:pt idx="10">
                  <c:v>13.516476110956685</c:v>
                </c:pt>
                <c:pt idx="11">
                  <c:v>17.967442320230965</c:v>
                </c:pt>
                <c:pt idx="12">
                  <c:v>13.685789240223244</c:v>
                </c:pt>
                <c:pt idx="13">
                  <c:v>8.0416366171640448</c:v>
                </c:pt>
                <c:pt idx="14">
                  <c:v>9.0816529533674686</c:v>
                </c:pt>
                <c:pt idx="15">
                  <c:v>12.08950047232447</c:v>
                </c:pt>
                <c:pt idx="16">
                  <c:v>11.192498488289488</c:v>
                </c:pt>
                <c:pt idx="17">
                  <c:v>14.0862235104057</c:v>
                </c:pt>
                <c:pt idx="18">
                  <c:v>17.178448012939953</c:v>
                </c:pt>
                <c:pt idx="19">
                  <c:v>10.239830297696978</c:v>
                </c:pt>
                <c:pt idx="20">
                  <c:v>14.367335665277803</c:v>
                </c:pt>
                <c:pt idx="21">
                  <c:v>12.559935951868148</c:v>
                </c:pt>
                <c:pt idx="22">
                  <c:v>14.20138510967886</c:v>
                </c:pt>
                <c:pt idx="23">
                  <c:v>12.086151879411076</c:v>
                </c:pt>
                <c:pt idx="24">
                  <c:v>11.24138438540283</c:v>
                </c:pt>
                <c:pt idx="25">
                  <c:v>15.78546041197257</c:v>
                </c:pt>
                <c:pt idx="26">
                  <c:v>13.242360075561448</c:v>
                </c:pt>
                <c:pt idx="27">
                  <c:v>12.388461135779057</c:v>
                </c:pt>
                <c:pt idx="28">
                  <c:v>15.134669816025978</c:v>
                </c:pt>
                <c:pt idx="29">
                  <c:v>11.62904945586406</c:v>
                </c:pt>
                <c:pt idx="30">
                  <c:v>10.389925167380841</c:v>
                </c:pt>
                <c:pt idx="31">
                  <c:v>10.743920826559629</c:v>
                </c:pt>
                <c:pt idx="32">
                  <c:v>16.192742554537421</c:v>
                </c:pt>
                <c:pt idx="33">
                  <c:v>13.215026789448416</c:v>
                </c:pt>
                <c:pt idx="34">
                  <c:v>9.8117557669298812</c:v>
                </c:pt>
                <c:pt idx="35">
                  <c:v>10.904930875993006</c:v>
                </c:pt>
                <c:pt idx="36">
                  <c:v>11.768440234896028</c:v>
                </c:pt>
                <c:pt idx="37">
                  <c:v>15.633337631019309</c:v>
                </c:pt>
                <c:pt idx="38">
                  <c:v>11.670782927795479</c:v>
                </c:pt>
                <c:pt idx="39">
                  <c:v>15.689419487445702</c:v>
                </c:pt>
                <c:pt idx="40">
                  <c:v>11.457779558879576</c:v>
                </c:pt>
                <c:pt idx="41">
                  <c:v>9.3816798022893906</c:v>
                </c:pt>
                <c:pt idx="42">
                  <c:v>14.98100426787807</c:v>
                </c:pt>
                <c:pt idx="43">
                  <c:v>11.710761064412596</c:v>
                </c:pt>
                <c:pt idx="44">
                  <c:v>14.215922863162611</c:v>
                </c:pt>
                <c:pt idx="45">
                  <c:v>12.118738092864161</c:v>
                </c:pt>
                <c:pt idx="46">
                  <c:v>10.8983626947664</c:v>
                </c:pt>
                <c:pt idx="47">
                  <c:v>14.257568133071031</c:v>
                </c:pt>
                <c:pt idx="48">
                  <c:v>13.653121684060242</c:v>
                </c:pt>
                <c:pt idx="49">
                  <c:v>13.592719296917904</c:v>
                </c:pt>
                <c:pt idx="50">
                  <c:v>12.456059011043624</c:v>
                </c:pt>
                <c:pt idx="51">
                  <c:v>14.612813323483028</c:v>
                </c:pt>
                <c:pt idx="52">
                  <c:v>12.485562828494684</c:v>
                </c:pt>
                <c:pt idx="53">
                  <c:v>14.253355896529747</c:v>
                </c:pt>
                <c:pt idx="54">
                  <c:v>13.25543850784857</c:v>
                </c:pt>
                <c:pt idx="55">
                  <c:v>13.59972285593207</c:v>
                </c:pt>
                <c:pt idx="56">
                  <c:v>9.5970168119743366</c:v>
                </c:pt>
                <c:pt idx="57">
                  <c:v>12.473239591080048</c:v>
                </c:pt>
                <c:pt idx="58">
                  <c:v>14.165866064379644</c:v>
                </c:pt>
                <c:pt idx="59">
                  <c:v>13.447971886986162</c:v>
                </c:pt>
                <c:pt idx="60">
                  <c:v>15.576638605300523</c:v>
                </c:pt>
                <c:pt idx="61">
                  <c:v>12.196594949079023</c:v>
                </c:pt>
                <c:pt idx="62">
                  <c:v>10.347365016447991</c:v>
                </c:pt>
                <c:pt idx="63">
                  <c:v>12.28566290801677</c:v>
                </c:pt>
                <c:pt idx="64">
                  <c:v>12.171457414717384</c:v>
                </c:pt>
                <c:pt idx="65">
                  <c:v>10.799380671382368</c:v>
                </c:pt>
                <c:pt idx="66">
                  <c:v>13.359745951658018</c:v>
                </c:pt>
                <c:pt idx="67">
                  <c:v>12.569157707506044</c:v>
                </c:pt>
                <c:pt idx="68">
                  <c:v>12.013586785238036</c:v>
                </c:pt>
                <c:pt idx="69">
                  <c:v>13.736337703933064</c:v>
                </c:pt>
                <c:pt idx="70">
                  <c:v>13.857765814608499</c:v>
                </c:pt>
                <c:pt idx="71">
                  <c:v>12.82806337874459</c:v>
                </c:pt>
                <c:pt idx="72">
                  <c:v>13.614751924076565</c:v>
                </c:pt>
                <c:pt idx="73">
                  <c:v>10.840431808116605</c:v>
                </c:pt>
                <c:pt idx="74">
                  <c:v>12.795762975900535</c:v>
                </c:pt>
                <c:pt idx="75">
                  <c:v>15.876408767712144</c:v>
                </c:pt>
                <c:pt idx="76">
                  <c:v>12.114409074310599</c:v>
                </c:pt>
                <c:pt idx="77">
                  <c:v>13.443250628055145</c:v>
                </c:pt>
                <c:pt idx="78">
                  <c:v>12.008379774738749</c:v>
                </c:pt>
                <c:pt idx="79">
                  <c:v>11.898814241500618</c:v>
                </c:pt>
                <c:pt idx="80">
                  <c:v>15.815492260525955</c:v>
                </c:pt>
                <c:pt idx="81">
                  <c:v>11.860443172999679</c:v>
                </c:pt>
                <c:pt idx="82">
                  <c:v>12.423615168369867</c:v>
                </c:pt>
                <c:pt idx="83">
                  <c:v>12.467374907539478</c:v>
                </c:pt>
                <c:pt idx="84">
                  <c:v>10.958388541030049</c:v>
                </c:pt>
                <c:pt idx="85">
                  <c:v>10.859431869625212</c:v>
                </c:pt>
                <c:pt idx="86">
                  <c:v>12.021544604271416</c:v>
                </c:pt>
                <c:pt idx="87">
                  <c:v>12.706176213084699</c:v>
                </c:pt>
                <c:pt idx="88">
                  <c:v>14.954633436665221</c:v>
                </c:pt>
                <c:pt idx="89">
                  <c:v>10.705832270019828</c:v>
                </c:pt>
                <c:pt idx="90">
                  <c:v>15.940668621557124</c:v>
                </c:pt>
                <c:pt idx="91">
                  <c:v>11.777232191183929</c:v>
                </c:pt>
                <c:pt idx="92">
                  <c:v>8.8274556857593893</c:v>
                </c:pt>
                <c:pt idx="93">
                  <c:v>14.586124462384692</c:v>
                </c:pt>
                <c:pt idx="94">
                  <c:v>10.685735267444121</c:v>
                </c:pt>
                <c:pt idx="95">
                  <c:v>14.718866772180029</c:v>
                </c:pt>
                <c:pt idx="96">
                  <c:v>13.940268997254403</c:v>
                </c:pt>
                <c:pt idx="97">
                  <c:v>14.20851761861409</c:v>
                </c:pt>
                <c:pt idx="98">
                  <c:v>12.803312239478544</c:v>
                </c:pt>
                <c:pt idx="99">
                  <c:v>12.135565752424608</c:v>
                </c:pt>
              </c:numCache>
            </c:numRef>
          </c:xVal>
          <c:yVal>
            <c:numRef>
              <c:f>Regression!$A$2:$A$101</c:f>
              <c:numCache>
                <c:formatCode>0.00</c:formatCode>
                <c:ptCount val="100"/>
                <c:pt idx="0">
                  <c:v>8.6980210680831487</c:v>
                </c:pt>
                <c:pt idx="1">
                  <c:v>8.526110419710399</c:v>
                </c:pt>
                <c:pt idx="2">
                  <c:v>10.846786964095537</c:v>
                </c:pt>
                <c:pt idx="3">
                  <c:v>11.152384539085578</c:v>
                </c:pt>
                <c:pt idx="4">
                  <c:v>5.5458364081475349</c:v>
                </c:pt>
                <c:pt idx="5">
                  <c:v>8.3097442586649883</c:v>
                </c:pt>
                <c:pt idx="6">
                  <c:v>9.9239099112855431</c:v>
                </c:pt>
                <c:pt idx="7">
                  <c:v>8.6853807587101617</c:v>
                </c:pt>
                <c:pt idx="8">
                  <c:v>12.182674211108436</c:v>
                </c:pt>
                <c:pt idx="9">
                  <c:v>8.5892744583191813</c:v>
                </c:pt>
                <c:pt idx="10">
                  <c:v>10.920317028263987</c:v>
                </c:pt>
                <c:pt idx="11">
                  <c:v>13.845929395026243</c:v>
                </c:pt>
                <c:pt idx="12">
                  <c:v>12.346024394218624</c:v>
                </c:pt>
                <c:pt idx="13">
                  <c:v>7.3397786858793745</c:v>
                </c:pt>
                <c:pt idx="14">
                  <c:v>7.4873889860886402</c:v>
                </c:pt>
                <c:pt idx="15">
                  <c:v>4.8869124870739684</c:v>
                </c:pt>
                <c:pt idx="16">
                  <c:v>10.518734275143624</c:v>
                </c:pt>
                <c:pt idx="17">
                  <c:v>11.073703123381174</c:v>
                </c:pt>
                <c:pt idx="18">
                  <c:v>14.802330247162059</c:v>
                </c:pt>
                <c:pt idx="19">
                  <c:v>9.0246759391527718</c:v>
                </c:pt>
                <c:pt idx="20">
                  <c:v>8.9581044190614687</c:v>
                </c:pt>
                <c:pt idx="21">
                  <c:v>11.607269871112464</c:v>
                </c:pt>
                <c:pt idx="22">
                  <c:v>10.565374356739456</c:v>
                </c:pt>
                <c:pt idx="23">
                  <c:v>7.6172540111986429</c:v>
                </c:pt>
                <c:pt idx="24">
                  <c:v>12.00054750046818</c:v>
                </c:pt>
                <c:pt idx="25">
                  <c:v>11.000775772215118</c:v>
                </c:pt>
                <c:pt idx="26">
                  <c:v>11.037111019222138</c:v>
                </c:pt>
                <c:pt idx="27">
                  <c:v>12.066194854020479</c:v>
                </c:pt>
                <c:pt idx="28">
                  <c:v>12.930662074665397</c:v>
                </c:pt>
                <c:pt idx="29">
                  <c:v>7.7356371982688099</c:v>
                </c:pt>
                <c:pt idx="30">
                  <c:v>8.7501705231612092</c:v>
                </c:pt>
                <c:pt idx="31">
                  <c:v>9.5050894253167222</c:v>
                </c:pt>
                <c:pt idx="32">
                  <c:v>9.9344987550145127</c:v>
                </c:pt>
                <c:pt idx="33">
                  <c:v>11.068652963769456</c:v>
                </c:pt>
                <c:pt idx="34">
                  <c:v>10.614005743229569</c:v>
                </c:pt>
                <c:pt idx="35">
                  <c:v>11.017368872089756</c:v>
                </c:pt>
                <c:pt idx="36">
                  <c:v>8.9681021509754508</c:v>
                </c:pt>
                <c:pt idx="37">
                  <c:v>12.737761206614872</c:v>
                </c:pt>
                <c:pt idx="38">
                  <c:v>11.124866929083955</c:v>
                </c:pt>
                <c:pt idx="39">
                  <c:v>11.416161497590595</c:v>
                </c:pt>
                <c:pt idx="40">
                  <c:v>10.084074690988924</c:v>
                </c:pt>
                <c:pt idx="41">
                  <c:v>6.4594856501188147</c:v>
                </c:pt>
                <c:pt idx="42">
                  <c:v>10.977698416808195</c:v>
                </c:pt>
                <c:pt idx="43">
                  <c:v>9.2583503648193197</c:v>
                </c:pt>
                <c:pt idx="44">
                  <c:v>10.993130655181847</c:v>
                </c:pt>
                <c:pt idx="45">
                  <c:v>8.3392866421191147</c:v>
                </c:pt>
                <c:pt idx="46">
                  <c:v>9.6537867384984555</c:v>
                </c:pt>
                <c:pt idx="47">
                  <c:v>11.569159170722344</c:v>
                </c:pt>
                <c:pt idx="48">
                  <c:v>8.3954971206430749</c:v>
                </c:pt>
                <c:pt idx="49">
                  <c:v>11.807178698186609</c:v>
                </c:pt>
                <c:pt idx="50">
                  <c:v>11.560880371711647</c:v>
                </c:pt>
                <c:pt idx="51">
                  <c:v>9.4001540274992177</c:v>
                </c:pt>
                <c:pt idx="52">
                  <c:v>8.5430924104877555</c:v>
                </c:pt>
                <c:pt idx="53">
                  <c:v>12.229554490465897</c:v>
                </c:pt>
                <c:pt idx="54">
                  <c:v>11.847609673884728</c:v>
                </c:pt>
                <c:pt idx="55">
                  <c:v>10.284550556305213</c:v>
                </c:pt>
                <c:pt idx="56">
                  <c:v>6.004206647447405</c:v>
                </c:pt>
                <c:pt idx="57">
                  <c:v>11.608608666649507</c:v>
                </c:pt>
                <c:pt idx="58">
                  <c:v>11.379177115604453</c:v>
                </c:pt>
                <c:pt idx="59">
                  <c:v>9.8521464579216129</c:v>
                </c:pt>
                <c:pt idx="60">
                  <c:v>10.15546033419754</c:v>
                </c:pt>
                <c:pt idx="61">
                  <c:v>10.438598294026976</c:v>
                </c:pt>
                <c:pt idx="62">
                  <c:v>5.4535738536569216</c:v>
                </c:pt>
                <c:pt idx="63">
                  <c:v>7.3345450113126223</c:v>
                </c:pt>
                <c:pt idx="64">
                  <c:v>11.066328164474688</c:v>
                </c:pt>
                <c:pt idx="65">
                  <c:v>10.079845003919145</c:v>
                </c:pt>
                <c:pt idx="66">
                  <c:v>10.8557704238022</c:v>
                </c:pt>
                <c:pt idx="67">
                  <c:v>9.2632804670909383</c:v>
                </c:pt>
                <c:pt idx="68">
                  <c:v>10.051321842510264</c:v>
                </c:pt>
                <c:pt idx="69">
                  <c:v>11.920085325949762</c:v>
                </c:pt>
                <c:pt idx="70">
                  <c:v>10.418599934843428</c:v>
                </c:pt>
                <c:pt idx="71">
                  <c:v>9.6597973714588772</c:v>
                </c:pt>
                <c:pt idx="72">
                  <c:v>10.217634484564757</c:v>
                </c:pt>
                <c:pt idx="73">
                  <c:v>3.4046438159853754</c:v>
                </c:pt>
                <c:pt idx="74">
                  <c:v>11.874552317598084</c:v>
                </c:pt>
                <c:pt idx="75">
                  <c:v>11.919255978207422</c:v>
                </c:pt>
                <c:pt idx="76">
                  <c:v>6.8339893979278381</c:v>
                </c:pt>
                <c:pt idx="77">
                  <c:v>10.675810948646321</c:v>
                </c:pt>
                <c:pt idx="78">
                  <c:v>6.913134003541864</c:v>
                </c:pt>
                <c:pt idx="79">
                  <c:v>9.1654644838708776</c:v>
                </c:pt>
                <c:pt idx="80">
                  <c:v>14.501307676897754</c:v>
                </c:pt>
                <c:pt idx="81">
                  <c:v>8.4899017601206275</c:v>
                </c:pt>
                <c:pt idx="82">
                  <c:v>9.6402504068413979</c:v>
                </c:pt>
                <c:pt idx="83">
                  <c:v>10.752254423248845</c:v>
                </c:pt>
                <c:pt idx="84">
                  <c:v>11.362076627592849</c:v>
                </c:pt>
                <c:pt idx="85">
                  <c:v>6.8507878491963021</c:v>
                </c:pt>
                <c:pt idx="86">
                  <c:v>9.5830675751107002</c:v>
                </c:pt>
                <c:pt idx="87">
                  <c:v>10.413614994517976</c:v>
                </c:pt>
                <c:pt idx="88">
                  <c:v>10.406673247527539</c:v>
                </c:pt>
                <c:pt idx="89">
                  <c:v>8.4606348736729498</c:v>
                </c:pt>
                <c:pt idx="90">
                  <c:v>14.879905150010719</c:v>
                </c:pt>
                <c:pt idx="91">
                  <c:v>5.0707571957423356</c:v>
                </c:pt>
                <c:pt idx="92">
                  <c:v>9.7118605244157781</c:v>
                </c:pt>
                <c:pt idx="93">
                  <c:v>10.164891082376885</c:v>
                </c:pt>
                <c:pt idx="94">
                  <c:v>9.7345981512813289</c:v>
                </c:pt>
                <c:pt idx="95">
                  <c:v>10.060327551101375</c:v>
                </c:pt>
                <c:pt idx="96">
                  <c:v>9.0912944450575104</c:v>
                </c:pt>
                <c:pt idx="97">
                  <c:v>11.745936560969396</c:v>
                </c:pt>
                <c:pt idx="98">
                  <c:v>8.5373385586115518</c:v>
                </c:pt>
                <c:pt idx="99">
                  <c:v>10.545589755901991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94-4B0E-A954-3D14BE8F22AC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Regression!$E$2:$E$101</c:f>
              <c:numCache>
                <c:formatCode>0.00</c:formatCode>
                <c:ptCount val="100"/>
                <c:pt idx="0">
                  <c:v>8.4483999999999995</c:v>
                </c:pt>
                <c:pt idx="1">
                  <c:v>10.96917</c:v>
                </c:pt>
                <c:pt idx="2">
                  <c:v>7.4917899999999999</c:v>
                </c:pt>
                <c:pt idx="3">
                  <c:v>9.7438400000000005</c:v>
                </c:pt>
                <c:pt idx="4">
                  <c:v>7.2586599999999999</c:v>
                </c:pt>
                <c:pt idx="5">
                  <c:v>9.5576600000000003</c:v>
                </c:pt>
                <c:pt idx="6">
                  <c:v>8.9026800000000001</c:v>
                </c:pt>
                <c:pt idx="7">
                  <c:v>9.6293600000000001</c:v>
                </c:pt>
                <c:pt idx="8">
                  <c:v>11.98115</c:v>
                </c:pt>
                <c:pt idx="9">
                  <c:v>7.9536100000000003</c:v>
                </c:pt>
                <c:pt idx="10">
                  <c:v>10.772640000000001</c:v>
                </c:pt>
                <c:pt idx="11">
                  <c:v>13.350960000000001</c:v>
                </c:pt>
                <c:pt idx="12">
                  <c:v>10.38523</c:v>
                </c:pt>
                <c:pt idx="13">
                  <c:v>7.0638300000000003</c:v>
                </c:pt>
                <c:pt idx="14">
                  <c:v>7.1256300000000001</c:v>
                </c:pt>
                <c:pt idx="15">
                  <c:v>8.8031100000000002</c:v>
                </c:pt>
                <c:pt idx="16">
                  <c:v>9.3437800000000006</c:v>
                </c:pt>
                <c:pt idx="17">
                  <c:v>10.663460000000001</c:v>
                </c:pt>
                <c:pt idx="18">
                  <c:v>13.010300000000001</c:v>
                </c:pt>
                <c:pt idx="19">
                  <c:v>8.2642100000000003</c:v>
                </c:pt>
                <c:pt idx="20">
                  <c:v>10.879810000000001</c:v>
                </c:pt>
                <c:pt idx="21">
                  <c:v>10.069000000000001</c:v>
                </c:pt>
                <c:pt idx="22">
                  <c:v>10.72583</c:v>
                </c:pt>
                <c:pt idx="23">
                  <c:v>9.4677199999999999</c:v>
                </c:pt>
                <c:pt idx="24">
                  <c:v>9.1482600000000005</c:v>
                </c:pt>
                <c:pt idx="25">
                  <c:v>12.506159999999999</c:v>
                </c:pt>
                <c:pt idx="26">
                  <c:v>10.501580000000001</c:v>
                </c:pt>
                <c:pt idx="27">
                  <c:v>9.9508700000000001</c:v>
                </c:pt>
                <c:pt idx="28">
                  <c:v>11.22189</c:v>
                </c:pt>
                <c:pt idx="29">
                  <c:v>9.3943399999999997</c:v>
                </c:pt>
                <c:pt idx="30">
                  <c:v>8.8125999999999998</c:v>
                </c:pt>
                <c:pt idx="31">
                  <c:v>8.4147999999999996</c:v>
                </c:pt>
                <c:pt idx="32">
                  <c:v>12.03131</c:v>
                </c:pt>
                <c:pt idx="33">
                  <c:v>10.575100000000001</c:v>
                </c:pt>
                <c:pt idx="34">
                  <c:v>8.24221</c:v>
                </c:pt>
                <c:pt idx="35">
                  <c:v>9.45289</c:v>
                </c:pt>
                <c:pt idx="36">
                  <c:v>9.6944400000000002</c:v>
                </c:pt>
                <c:pt idx="37">
                  <c:v>11.91032</c:v>
                </c:pt>
                <c:pt idx="38">
                  <c:v>9.2356800000000003</c:v>
                </c:pt>
                <c:pt idx="39">
                  <c:v>12.15616</c:v>
                </c:pt>
                <c:pt idx="40">
                  <c:v>8.85215</c:v>
                </c:pt>
                <c:pt idx="41">
                  <c:v>7.7464000000000004</c:v>
                </c:pt>
                <c:pt idx="42">
                  <c:v>11.30067</c:v>
                </c:pt>
                <c:pt idx="43">
                  <c:v>9.4154900000000001</c:v>
                </c:pt>
                <c:pt idx="44">
                  <c:v>10.722630000000001</c:v>
                </c:pt>
                <c:pt idx="45">
                  <c:v>10.31664</c:v>
                </c:pt>
                <c:pt idx="46">
                  <c:v>8.5184800000000003</c:v>
                </c:pt>
                <c:pt idx="47">
                  <c:v>11.475960000000001</c:v>
                </c:pt>
                <c:pt idx="48">
                  <c:v>10.67511</c:v>
                </c:pt>
                <c:pt idx="49">
                  <c:v>11.22836</c:v>
                </c:pt>
                <c:pt idx="50">
                  <c:v>10.70872</c:v>
                </c:pt>
                <c:pt idx="51">
                  <c:v>11.29143</c:v>
                </c:pt>
                <c:pt idx="52">
                  <c:v>9.6835799999999992</c:v>
                </c:pt>
                <c:pt idx="53">
                  <c:v>10.529159999999999</c:v>
                </c:pt>
                <c:pt idx="54">
                  <c:v>10.15231</c:v>
                </c:pt>
                <c:pt idx="55">
                  <c:v>10.705270000000001</c:v>
                </c:pt>
                <c:pt idx="56">
                  <c:v>7.9597100000000003</c:v>
                </c:pt>
                <c:pt idx="57">
                  <c:v>9.8100500000000004</c:v>
                </c:pt>
                <c:pt idx="58">
                  <c:v>11.040459999999999</c:v>
                </c:pt>
                <c:pt idx="59">
                  <c:v>10.29487</c:v>
                </c:pt>
                <c:pt idx="60">
                  <c:v>11.620520000000001</c:v>
                </c:pt>
                <c:pt idx="61">
                  <c:v>9.0460899999999995</c:v>
                </c:pt>
                <c:pt idx="62">
                  <c:v>7.9948300000000003</c:v>
                </c:pt>
                <c:pt idx="63">
                  <c:v>9.4713700000000003</c:v>
                </c:pt>
                <c:pt idx="64">
                  <c:v>9.1426999999999996</c:v>
                </c:pt>
                <c:pt idx="65">
                  <c:v>8.5497599999999991</c:v>
                </c:pt>
                <c:pt idx="66">
                  <c:v>9.9649699999999992</c:v>
                </c:pt>
                <c:pt idx="67">
                  <c:v>9.5732499999999998</c:v>
                </c:pt>
                <c:pt idx="68">
                  <c:v>8.0423200000000001</c:v>
                </c:pt>
                <c:pt idx="69">
                  <c:v>10.776479999999999</c:v>
                </c:pt>
                <c:pt idx="70">
                  <c:v>10.618230000000001</c:v>
                </c:pt>
                <c:pt idx="71">
                  <c:v>9.6534300000000002</c:v>
                </c:pt>
                <c:pt idx="72">
                  <c:v>10.437530000000001</c:v>
                </c:pt>
                <c:pt idx="73">
                  <c:v>8.0120500000000003</c:v>
                </c:pt>
                <c:pt idx="74">
                  <c:v>10.408160000000001</c:v>
                </c:pt>
                <c:pt idx="75">
                  <c:v>12.41957</c:v>
                </c:pt>
                <c:pt idx="76">
                  <c:v>9.5633099999999995</c:v>
                </c:pt>
                <c:pt idx="77">
                  <c:v>10.743370000000001</c:v>
                </c:pt>
                <c:pt idx="78">
                  <c:v>9.2329000000000008</c:v>
                </c:pt>
                <c:pt idx="79">
                  <c:v>9.3625900000000009</c:v>
                </c:pt>
                <c:pt idx="80">
                  <c:v>12.32424</c:v>
                </c:pt>
                <c:pt idx="81">
                  <c:v>8.9070599999999995</c:v>
                </c:pt>
                <c:pt idx="82">
                  <c:v>9.8554999999999993</c:v>
                </c:pt>
                <c:pt idx="83">
                  <c:v>10.627700000000001</c:v>
                </c:pt>
                <c:pt idx="84">
                  <c:v>8.8826199999999993</c:v>
                </c:pt>
                <c:pt idx="85">
                  <c:v>9.1495300000000004</c:v>
                </c:pt>
                <c:pt idx="86">
                  <c:v>9.76051</c:v>
                </c:pt>
                <c:pt idx="87">
                  <c:v>9.4218200000000003</c:v>
                </c:pt>
                <c:pt idx="88">
                  <c:v>11.049569999999999</c:v>
                </c:pt>
                <c:pt idx="89">
                  <c:v>9.4593399999999992</c:v>
                </c:pt>
                <c:pt idx="90">
                  <c:v>12.441739999999999</c:v>
                </c:pt>
                <c:pt idx="91">
                  <c:v>9.2192900000000009</c:v>
                </c:pt>
                <c:pt idx="92">
                  <c:v>7.8988300000000002</c:v>
                </c:pt>
                <c:pt idx="93">
                  <c:v>11.47508</c:v>
                </c:pt>
                <c:pt idx="94">
                  <c:v>8.8543699999999994</c:v>
                </c:pt>
                <c:pt idx="95">
                  <c:v>10.695499999999999</c:v>
                </c:pt>
                <c:pt idx="96">
                  <c:v>10.72884</c:v>
                </c:pt>
                <c:pt idx="97">
                  <c:v>10.887790000000001</c:v>
                </c:pt>
                <c:pt idx="98">
                  <c:v>9.7211599999999994</c:v>
                </c:pt>
                <c:pt idx="99">
                  <c:v>9.7821099999999994</c:v>
                </c:pt>
              </c:numCache>
            </c:numRef>
          </c:xVal>
          <c:yVal>
            <c:numRef>
              <c:f>Regression!$A$2:$A$101</c:f>
              <c:numCache>
                <c:formatCode>0.00</c:formatCode>
                <c:ptCount val="100"/>
                <c:pt idx="0">
                  <c:v>8.6980210680831487</c:v>
                </c:pt>
                <c:pt idx="1">
                  <c:v>8.526110419710399</c:v>
                </c:pt>
                <c:pt idx="2">
                  <c:v>10.846786964095537</c:v>
                </c:pt>
                <c:pt idx="3">
                  <c:v>11.152384539085578</c:v>
                </c:pt>
                <c:pt idx="4">
                  <c:v>5.5458364081475349</c:v>
                </c:pt>
                <c:pt idx="5">
                  <c:v>8.3097442586649883</c:v>
                </c:pt>
                <c:pt idx="6">
                  <c:v>9.9239099112855431</c:v>
                </c:pt>
                <c:pt idx="7">
                  <c:v>8.6853807587101617</c:v>
                </c:pt>
                <c:pt idx="8">
                  <c:v>12.182674211108436</c:v>
                </c:pt>
                <c:pt idx="9">
                  <c:v>8.5892744583191813</c:v>
                </c:pt>
                <c:pt idx="10">
                  <c:v>10.920317028263987</c:v>
                </c:pt>
                <c:pt idx="11">
                  <c:v>13.845929395026243</c:v>
                </c:pt>
                <c:pt idx="12">
                  <c:v>12.346024394218624</c:v>
                </c:pt>
                <c:pt idx="13">
                  <c:v>7.3397786858793745</c:v>
                </c:pt>
                <c:pt idx="14">
                  <c:v>7.4873889860886402</c:v>
                </c:pt>
                <c:pt idx="15">
                  <c:v>4.8869124870739684</c:v>
                </c:pt>
                <c:pt idx="16">
                  <c:v>10.518734275143624</c:v>
                </c:pt>
                <c:pt idx="17">
                  <c:v>11.073703123381174</c:v>
                </c:pt>
                <c:pt idx="18">
                  <c:v>14.802330247162059</c:v>
                </c:pt>
                <c:pt idx="19">
                  <c:v>9.0246759391527718</c:v>
                </c:pt>
                <c:pt idx="20">
                  <c:v>8.9581044190614687</c:v>
                </c:pt>
                <c:pt idx="21">
                  <c:v>11.607269871112464</c:v>
                </c:pt>
                <c:pt idx="22">
                  <c:v>10.565374356739456</c:v>
                </c:pt>
                <c:pt idx="23">
                  <c:v>7.6172540111986429</c:v>
                </c:pt>
                <c:pt idx="24">
                  <c:v>12.00054750046818</c:v>
                </c:pt>
                <c:pt idx="25">
                  <c:v>11.000775772215118</c:v>
                </c:pt>
                <c:pt idx="26">
                  <c:v>11.037111019222138</c:v>
                </c:pt>
                <c:pt idx="27">
                  <c:v>12.066194854020479</c:v>
                </c:pt>
                <c:pt idx="28">
                  <c:v>12.930662074665397</c:v>
                </c:pt>
                <c:pt idx="29">
                  <c:v>7.7356371982688099</c:v>
                </c:pt>
                <c:pt idx="30">
                  <c:v>8.7501705231612092</c:v>
                </c:pt>
                <c:pt idx="31">
                  <c:v>9.5050894253167222</c:v>
                </c:pt>
                <c:pt idx="32">
                  <c:v>9.9344987550145127</c:v>
                </c:pt>
                <c:pt idx="33">
                  <c:v>11.068652963769456</c:v>
                </c:pt>
                <c:pt idx="34">
                  <c:v>10.614005743229569</c:v>
                </c:pt>
                <c:pt idx="35">
                  <c:v>11.017368872089756</c:v>
                </c:pt>
                <c:pt idx="36">
                  <c:v>8.9681021509754508</c:v>
                </c:pt>
                <c:pt idx="37">
                  <c:v>12.737761206614872</c:v>
                </c:pt>
                <c:pt idx="38">
                  <c:v>11.124866929083955</c:v>
                </c:pt>
                <c:pt idx="39">
                  <c:v>11.416161497590595</c:v>
                </c:pt>
                <c:pt idx="40">
                  <c:v>10.084074690988924</c:v>
                </c:pt>
                <c:pt idx="41">
                  <c:v>6.4594856501188147</c:v>
                </c:pt>
                <c:pt idx="42">
                  <c:v>10.977698416808195</c:v>
                </c:pt>
                <c:pt idx="43">
                  <c:v>9.2583503648193197</c:v>
                </c:pt>
                <c:pt idx="44">
                  <c:v>10.993130655181847</c:v>
                </c:pt>
                <c:pt idx="45">
                  <c:v>8.3392866421191147</c:v>
                </c:pt>
                <c:pt idx="46">
                  <c:v>9.6537867384984555</c:v>
                </c:pt>
                <c:pt idx="47">
                  <c:v>11.569159170722344</c:v>
                </c:pt>
                <c:pt idx="48">
                  <c:v>8.3954971206430749</c:v>
                </c:pt>
                <c:pt idx="49">
                  <c:v>11.807178698186609</c:v>
                </c:pt>
                <c:pt idx="50">
                  <c:v>11.560880371711647</c:v>
                </c:pt>
                <c:pt idx="51">
                  <c:v>9.4001540274992177</c:v>
                </c:pt>
                <c:pt idx="52">
                  <c:v>8.5430924104877555</c:v>
                </c:pt>
                <c:pt idx="53">
                  <c:v>12.229554490465897</c:v>
                </c:pt>
                <c:pt idx="54">
                  <c:v>11.847609673884728</c:v>
                </c:pt>
                <c:pt idx="55">
                  <c:v>10.284550556305213</c:v>
                </c:pt>
                <c:pt idx="56">
                  <c:v>6.004206647447405</c:v>
                </c:pt>
                <c:pt idx="57">
                  <c:v>11.608608666649507</c:v>
                </c:pt>
                <c:pt idx="58">
                  <c:v>11.379177115604453</c:v>
                </c:pt>
                <c:pt idx="59">
                  <c:v>9.8521464579216129</c:v>
                </c:pt>
                <c:pt idx="60">
                  <c:v>10.15546033419754</c:v>
                </c:pt>
                <c:pt idx="61">
                  <c:v>10.438598294026976</c:v>
                </c:pt>
                <c:pt idx="62">
                  <c:v>5.4535738536569216</c:v>
                </c:pt>
                <c:pt idx="63">
                  <c:v>7.3345450113126223</c:v>
                </c:pt>
                <c:pt idx="64">
                  <c:v>11.066328164474688</c:v>
                </c:pt>
                <c:pt idx="65">
                  <c:v>10.079845003919145</c:v>
                </c:pt>
                <c:pt idx="66">
                  <c:v>10.8557704238022</c:v>
                </c:pt>
                <c:pt idx="67">
                  <c:v>9.2632804670909383</c:v>
                </c:pt>
                <c:pt idx="68">
                  <c:v>10.051321842510264</c:v>
                </c:pt>
                <c:pt idx="69">
                  <c:v>11.920085325949762</c:v>
                </c:pt>
                <c:pt idx="70">
                  <c:v>10.418599934843428</c:v>
                </c:pt>
                <c:pt idx="71">
                  <c:v>9.6597973714588772</c:v>
                </c:pt>
                <c:pt idx="72">
                  <c:v>10.217634484564757</c:v>
                </c:pt>
                <c:pt idx="73">
                  <c:v>3.4046438159853754</c:v>
                </c:pt>
                <c:pt idx="74">
                  <c:v>11.874552317598084</c:v>
                </c:pt>
                <c:pt idx="75">
                  <c:v>11.919255978207422</c:v>
                </c:pt>
                <c:pt idx="76">
                  <c:v>6.8339893979278381</c:v>
                </c:pt>
                <c:pt idx="77">
                  <c:v>10.675810948646321</c:v>
                </c:pt>
                <c:pt idx="78">
                  <c:v>6.913134003541864</c:v>
                </c:pt>
                <c:pt idx="79">
                  <c:v>9.1654644838708776</c:v>
                </c:pt>
                <c:pt idx="80">
                  <c:v>14.501307676897754</c:v>
                </c:pt>
                <c:pt idx="81">
                  <c:v>8.4899017601206275</c:v>
                </c:pt>
                <c:pt idx="82">
                  <c:v>9.6402504068413979</c:v>
                </c:pt>
                <c:pt idx="83">
                  <c:v>10.752254423248845</c:v>
                </c:pt>
                <c:pt idx="84">
                  <c:v>11.362076627592849</c:v>
                </c:pt>
                <c:pt idx="85">
                  <c:v>6.8507878491963021</c:v>
                </c:pt>
                <c:pt idx="86">
                  <c:v>9.5830675751107002</c:v>
                </c:pt>
                <c:pt idx="87">
                  <c:v>10.413614994517976</c:v>
                </c:pt>
                <c:pt idx="88">
                  <c:v>10.406673247527539</c:v>
                </c:pt>
                <c:pt idx="89">
                  <c:v>8.4606348736729498</c:v>
                </c:pt>
                <c:pt idx="90">
                  <c:v>14.879905150010719</c:v>
                </c:pt>
                <c:pt idx="91">
                  <c:v>5.0707571957423356</c:v>
                </c:pt>
                <c:pt idx="92">
                  <c:v>9.7118605244157781</c:v>
                </c:pt>
                <c:pt idx="93">
                  <c:v>10.164891082376885</c:v>
                </c:pt>
                <c:pt idx="94">
                  <c:v>9.7345981512813289</c:v>
                </c:pt>
                <c:pt idx="95">
                  <c:v>10.060327551101375</c:v>
                </c:pt>
                <c:pt idx="96">
                  <c:v>9.0912944450575104</c:v>
                </c:pt>
                <c:pt idx="97">
                  <c:v>11.745936560969396</c:v>
                </c:pt>
                <c:pt idx="98">
                  <c:v>8.5373385586115518</c:v>
                </c:pt>
                <c:pt idx="99">
                  <c:v>10.545589755901991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94-4B0E-A954-3D14BE8F22AC}"/>
            </c:ext>
          </c:extLst>
        </c:ser>
        <c:ser>
          <c:idx val="2"/>
          <c:order val="2"/>
          <c:tx>
            <c:v>Regression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Regression!$H$2:$H$3</c:f>
              <c:numCache>
                <c:formatCode>0.00</c:formatCode>
                <c:ptCount val="2"/>
                <c:pt idx="0">
                  <c:v>4</c:v>
                </c:pt>
                <c:pt idx="1">
                  <c:v>20</c:v>
                </c:pt>
              </c:numCache>
            </c:numRef>
          </c:xVal>
          <c:yVal>
            <c:numRef>
              <c:f>Regression!$I$2:$I$3</c:f>
              <c:numCache>
                <c:formatCode>General</c:formatCode>
                <c:ptCount val="2"/>
                <c:pt idx="0" formatCode="0.00">
                  <c:v>4.532</c:v>
                </c:pt>
                <c:pt idx="1">
                  <c:v>18.291999999999998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94-4B0E-A954-3D14BE8F2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058584"/>
        <c:axId val="439060224"/>
      </c:scatterChart>
      <c:valAx>
        <c:axId val="439058584"/>
        <c:scaling>
          <c:orientation val="minMax"/>
          <c:max val="20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Attitudes Toward Community Engagement</a:t>
                </a:r>
              </a:p>
            </c:rich>
          </c:tx>
          <c:layout>
            <c:manualLayout>
              <c:xMode val="edge"/>
              <c:yMode val="edge"/>
              <c:x val="0.29139825439449346"/>
              <c:y val="0.90920575500348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9060224"/>
        <c:crosses val="autoZero"/>
        <c:crossBetween val="midCat"/>
        <c:majorUnit val="4"/>
      </c:valAx>
      <c:valAx>
        <c:axId val="43906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Hours of Engagement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9058584"/>
        <c:crosses val="autoZero"/>
        <c:crossBetween val="midCat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282576</xdr:colOff>
      <xdr:row>6</xdr:row>
      <xdr:rowOff>117475</xdr:rowOff>
    </xdr:from>
    <xdr:to>
      <xdr:col>9</xdr:col>
      <xdr:colOff>295276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D60B91-1CFC-FB43-B691-B6EE6B8E1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396875</xdr:colOff>
      <xdr:row>10</xdr:row>
      <xdr:rowOff>146050</xdr:rowOff>
    </xdr:from>
    <xdr:to>
      <xdr:col>9</xdr:col>
      <xdr:colOff>441325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685D5B-90BE-044C-AED0-C38497116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7</xdr:row>
      <xdr:rowOff>95250</xdr:rowOff>
    </xdr:from>
    <xdr:to>
      <xdr:col>8</xdr:col>
      <xdr:colOff>355600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9974D8-9718-0744-9CCF-8712027C3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10</xdr:row>
      <xdr:rowOff>196850</xdr:rowOff>
    </xdr:from>
    <xdr:to>
      <xdr:col>8</xdr:col>
      <xdr:colOff>622300</xdr:colOff>
      <xdr:row>28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36E3-7348-B643-9EDC-7D7161E8B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9</xdr:row>
      <xdr:rowOff>171450</xdr:rowOff>
    </xdr:from>
    <xdr:to>
      <xdr:col>7</xdr:col>
      <xdr:colOff>565150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14DCAA-A759-5948-9352-667BAD5E7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117475</xdr:rowOff>
    </xdr:from>
    <xdr:to>
      <xdr:col>9</xdr:col>
      <xdr:colOff>806450</xdr:colOff>
      <xdr:row>24</xdr:row>
      <xdr:rowOff>98425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A60CFE-FC3C-764A-8A65-767A0E6B8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3</xdr:row>
      <xdr:rowOff>123825</xdr:rowOff>
    </xdr:from>
    <xdr:to>
      <xdr:col>16</xdr:col>
      <xdr:colOff>758825</xdr:colOff>
      <xdr:row>24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A60CFE-FC3C-764A-8A65-767A0E6B8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209550</xdr:colOff>
      <xdr:row>25</xdr:row>
      <xdr:rowOff>38100</xdr:rowOff>
    </xdr:from>
    <xdr:to>
      <xdr:col>9</xdr:col>
      <xdr:colOff>806450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A60CFE-FC3C-764A-8A65-767A0E6B8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537560</xdr:colOff>
      <xdr:row>5</xdr:row>
      <xdr:rowOff>84957</xdr:rowOff>
    </xdr:from>
    <xdr:to>
      <xdr:col>11</xdr:col>
      <xdr:colOff>438151</xdr:colOff>
      <xdr:row>27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504824</xdr:colOff>
      <xdr:row>1</xdr:row>
      <xdr:rowOff>28574</xdr:rowOff>
    </xdr:from>
    <xdr:to>
      <xdr:col>13</xdr:col>
      <xdr:colOff>390525</xdr:colOff>
      <xdr:row>23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B17" sqref="B17"/>
    </sheetView>
  </sheetViews>
  <sheetFormatPr defaultColWidth="11" defaultRowHeight="15.75" x14ac:dyDescent="0.25"/>
  <cols>
    <col min="3" max="3" width="13.5" customWidth="1"/>
    <col min="4" max="5" width="11.375" bestFit="1" customWidth="1"/>
    <col min="11" max="11" width="21.875" customWidth="1"/>
  </cols>
  <sheetData>
    <row r="1" spans="1:16" x14ac:dyDescent="0.25">
      <c r="B1" t="s">
        <v>25</v>
      </c>
      <c r="C1" t="s">
        <v>26</v>
      </c>
      <c r="D1" s="67" t="s">
        <v>38</v>
      </c>
      <c r="E1" s="67"/>
    </row>
    <row r="2" spans="1:16" x14ac:dyDescent="0.25">
      <c r="A2" s="39" t="s">
        <v>1</v>
      </c>
      <c r="B2">
        <v>9</v>
      </c>
      <c r="C2">
        <v>5.0599999999999996</v>
      </c>
      <c r="D2" s="23">
        <f>C2-C5</f>
        <v>4.6234722706509883</v>
      </c>
      <c r="E2" s="23">
        <f>C2+C5</f>
        <v>5.4965277293490109</v>
      </c>
    </row>
    <row r="3" spans="1:16" x14ac:dyDescent="0.25">
      <c r="A3" s="39" t="s">
        <v>2</v>
      </c>
      <c r="B3">
        <v>3</v>
      </c>
      <c r="C3">
        <v>2.2000000000000002</v>
      </c>
      <c r="D3" s="23">
        <f>B2-B5</f>
        <v>8.4047349145240755</v>
      </c>
      <c r="E3" s="23">
        <f>B2+B5</f>
        <v>9.5952650854759245</v>
      </c>
    </row>
    <row r="4" spans="1:16" x14ac:dyDescent="0.25">
      <c r="A4" s="39" t="s">
        <v>3</v>
      </c>
      <c r="B4">
        <v>100</v>
      </c>
      <c r="C4">
        <v>100</v>
      </c>
    </row>
    <row r="5" spans="1:16" x14ac:dyDescent="0.25">
      <c r="A5" s="39" t="s">
        <v>27</v>
      </c>
      <c r="B5" s="23">
        <f>_xlfn.CONFIDENCE.T(0.05,B3,B4)</f>
        <v>0.59526508547592494</v>
      </c>
      <c r="C5" s="23">
        <f>_xlfn.CONFIDENCE.T(0.05,C3,C4)</f>
        <v>0.43652772934901168</v>
      </c>
    </row>
    <row r="7" spans="1:16" x14ac:dyDescent="0.25">
      <c r="B7" s="68" t="s">
        <v>39</v>
      </c>
      <c r="C7" s="68"/>
    </row>
    <row r="10" spans="1:16" x14ac:dyDescent="0.25">
      <c r="K10" s="41" t="s">
        <v>40</v>
      </c>
      <c r="L10" s="42"/>
      <c r="M10" s="42"/>
      <c r="N10" s="42"/>
      <c r="O10" s="42"/>
      <c r="P10" s="42"/>
    </row>
    <row r="11" spans="1:16" ht="16.5" thickBot="1" x14ac:dyDescent="0.3">
      <c r="K11" s="69" t="s">
        <v>41</v>
      </c>
      <c r="L11" s="69"/>
      <c r="M11" s="69"/>
      <c r="N11" s="69"/>
      <c r="O11" s="69"/>
      <c r="P11" s="69"/>
    </row>
    <row r="12" spans="1:16" ht="16.5" thickBot="1" x14ac:dyDescent="0.3">
      <c r="K12" s="41"/>
      <c r="L12" s="42"/>
      <c r="M12" s="70" t="s">
        <v>12</v>
      </c>
      <c r="N12" s="70"/>
      <c r="O12" s="70"/>
      <c r="P12" s="70"/>
    </row>
    <row r="13" spans="1:16" ht="16.5" customHeight="1" thickBot="1" x14ac:dyDescent="0.3">
      <c r="K13" s="45" t="s">
        <v>42</v>
      </c>
      <c r="L13" s="46" t="s">
        <v>10</v>
      </c>
      <c r="M13" s="45" t="s">
        <v>43</v>
      </c>
      <c r="N13" s="47" t="s">
        <v>44</v>
      </c>
      <c r="O13" s="47" t="s">
        <v>1</v>
      </c>
      <c r="P13" s="48" t="s">
        <v>2</v>
      </c>
    </row>
    <row r="14" spans="1:16" ht="16.5" customHeight="1" x14ac:dyDescent="0.25">
      <c r="K14" s="41" t="s">
        <v>45</v>
      </c>
      <c r="L14" s="42">
        <v>100</v>
      </c>
      <c r="M14" s="50">
        <v>1.45</v>
      </c>
      <c r="N14" s="50">
        <v>23.47</v>
      </c>
      <c r="O14" s="50">
        <v>9</v>
      </c>
      <c r="P14" s="50">
        <v>3</v>
      </c>
    </row>
    <row r="15" spans="1:16" ht="16.5" customHeight="1" thickBot="1" x14ac:dyDescent="0.3">
      <c r="K15" s="49" t="s">
        <v>46</v>
      </c>
      <c r="L15" s="45">
        <v>100</v>
      </c>
      <c r="M15" s="51">
        <v>0</v>
      </c>
      <c r="N15" s="51">
        <v>11.11</v>
      </c>
      <c r="O15" s="51">
        <v>5.0599999999999996</v>
      </c>
      <c r="P15" s="51">
        <v>2.2000000000000002</v>
      </c>
    </row>
    <row r="16" spans="1:16" ht="16.5" customHeight="1" x14ac:dyDescent="0.25"/>
    <row r="19" spans="11:17" x14ac:dyDescent="0.25">
      <c r="K19" s="41" t="s">
        <v>47</v>
      </c>
      <c r="L19" s="42"/>
      <c r="M19" s="42"/>
      <c r="N19" s="42"/>
      <c r="O19" s="42"/>
      <c r="P19" s="42"/>
      <c r="Q19" s="42"/>
    </row>
    <row r="20" spans="11:17" ht="16.5" thickBot="1" x14ac:dyDescent="0.3">
      <c r="K20" s="69" t="s">
        <v>41</v>
      </c>
      <c r="L20" s="69"/>
      <c r="M20" s="69"/>
      <c r="N20" s="69"/>
      <c r="O20" s="69"/>
      <c r="P20" s="69"/>
      <c r="Q20" s="44"/>
    </row>
    <row r="21" spans="11:17" ht="16.5" thickBot="1" x14ac:dyDescent="0.3">
      <c r="K21" s="41"/>
      <c r="L21" s="42"/>
      <c r="M21" s="70" t="s">
        <v>12</v>
      </c>
      <c r="N21" s="70"/>
      <c r="O21" s="70"/>
      <c r="P21" s="70"/>
      <c r="Q21" s="70"/>
    </row>
    <row r="22" spans="11:17" ht="16.5" thickBot="1" x14ac:dyDescent="0.3">
      <c r="K22" s="45" t="s">
        <v>42</v>
      </c>
      <c r="L22" s="46" t="s">
        <v>10</v>
      </c>
      <c r="M22" s="45" t="s">
        <v>43</v>
      </c>
      <c r="N22" s="47" t="s">
        <v>44</v>
      </c>
      <c r="O22" s="47" t="s">
        <v>1</v>
      </c>
      <c r="P22" s="48" t="s">
        <v>2</v>
      </c>
      <c r="Q22" s="47" t="s">
        <v>48</v>
      </c>
    </row>
    <row r="23" spans="11:17" x14ac:dyDescent="0.25">
      <c r="K23" s="41" t="s">
        <v>45</v>
      </c>
      <c r="L23" s="42">
        <v>100</v>
      </c>
      <c r="M23" s="50">
        <v>1.45</v>
      </c>
      <c r="N23" s="50">
        <v>23.47</v>
      </c>
      <c r="O23" s="50">
        <v>9</v>
      </c>
      <c r="P23" s="50">
        <v>3</v>
      </c>
      <c r="Q23" s="50" t="s">
        <v>49</v>
      </c>
    </row>
    <row r="24" spans="11:17" ht="16.5" thickBot="1" x14ac:dyDescent="0.3">
      <c r="K24" s="49" t="s">
        <v>46</v>
      </c>
      <c r="L24" s="45">
        <v>100</v>
      </c>
      <c r="M24" s="51">
        <v>0</v>
      </c>
      <c r="N24" s="51">
        <v>11.11</v>
      </c>
      <c r="O24" s="51">
        <v>5.0599999999999996</v>
      </c>
      <c r="P24" s="51">
        <v>2.2000000000000002</v>
      </c>
      <c r="Q24" s="51" t="s">
        <v>50</v>
      </c>
    </row>
    <row r="25" spans="11:17" ht="31.5" customHeight="1" x14ac:dyDescent="0.25">
      <c r="K25" s="71" t="s">
        <v>51</v>
      </c>
      <c r="L25" s="71"/>
      <c r="M25" s="71"/>
      <c r="N25" s="71"/>
      <c r="O25" s="71"/>
      <c r="P25" s="71"/>
      <c r="Q25" s="71"/>
    </row>
  </sheetData>
  <mergeCells count="7">
    <mergeCell ref="M21:Q21"/>
    <mergeCell ref="K25:Q25"/>
    <mergeCell ref="D1:E1"/>
    <mergeCell ref="B7:C7"/>
    <mergeCell ref="K11:P11"/>
    <mergeCell ref="M12:P12"/>
    <mergeCell ref="K20:P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M15" sqref="M15"/>
    </sheetView>
  </sheetViews>
  <sheetFormatPr defaultColWidth="11" defaultRowHeight="15.75" x14ac:dyDescent="0.25"/>
  <cols>
    <col min="5" max="5" width="11" customWidth="1"/>
    <col min="11" max="11" width="20.5" customWidth="1"/>
    <col min="13" max="14" width="11" customWidth="1"/>
  </cols>
  <sheetData>
    <row r="1" spans="1:17" x14ac:dyDescent="0.25">
      <c r="B1" t="s">
        <v>4</v>
      </c>
      <c r="C1" t="s">
        <v>16</v>
      </c>
      <c r="D1" t="s">
        <v>0</v>
      </c>
    </row>
    <row r="2" spans="1:17" x14ac:dyDescent="0.25">
      <c r="A2" s="39" t="s">
        <v>1</v>
      </c>
      <c r="B2">
        <v>9</v>
      </c>
      <c r="C2">
        <v>8.52</v>
      </c>
      <c r="D2">
        <v>5.25</v>
      </c>
    </row>
    <row r="3" spans="1:17" x14ac:dyDescent="0.25">
      <c r="A3" s="39" t="s">
        <v>2</v>
      </c>
      <c r="B3">
        <v>3</v>
      </c>
      <c r="C3">
        <v>2.11</v>
      </c>
      <c r="D3">
        <v>2.2000000000000002</v>
      </c>
    </row>
    <row r="4" spans="1:17" x14ac:dyDescent="0.25">
      <c r="A4" s="39" t="s">
        <v>3</v>
      </c>
      <c r="B4">
        <v>100</v>
      </c>
      <c r="C4">
        <v>100</v>
      </c>
      <c r="D4">
        <v>100</v>
      </c>
    </row>
    <row r="5" spans="1:17" x14ac:dyDescent="0.25">
      <c r="A5" s="39" t="s">
        <v>28</v>
      </c>
      <c r="B5" s="38">
        <f>_xlfn.CONFIDENCE.T(0.05,B3,B4)</f>
        <v>0.59526508547592494</v>
      </c>
      <c r="C5" s="38">
        <f>_xlfn.CONFIDENCE.T(0.05,C3,C4)</f>
        <v>0.41866977678473388</v>
      </c>
      <c r="D5" s="38">
        <f>_xlfn.CONFIDENCE.T(0.05,D3,D4)</f>
        <v>0.43652772934901168</v>
      </c>
    </row>
    <row r="6" spans="1:17" x14ac:dyDescent="0.25">
      <c r="A6" s="39" t="s">
        <v>17</v>
      </c>
      <c r="B6" s="38">
        <f>B2-B5</f>
        <v>8.4047349145240755</v>
      </c>
      <c r="C6" s="38">
        <f t="shared" ref="C6:D6" si="0">C2-C5</f>
        <v>8.1013302232152657</v>
      </c>
      <c r="D6" s="38">
        <f t="shared" si="0"/>
        <v>4.8134722706509887</v>
      </c>
    </row>
    <row r="7" spans="1:17" x14ac:dyDescent="0.25">
      <c r="A7" s="39" t="s">
        <v>18</v>
      </c>
      <c r="B7" s="38">
        <f>B2+B5</f>
        <v>9.5952650854759245</v>
      </c>
      <c r="C7" s="38">
        <f t="shared" ref="C7:D7" si="1">C2+C5</f>
        <v>8.9386697767847334</v>
      </c>
      <c r="D7" s="38">
        <f t="shared" si="1"/>
        <v>5.6865277293490113</v>
      </c>
    </row>
    <row r="9" spans="1:17" ht="16.5" customHeight="1" x14ac:dyDescent="0.25">
      <c r="B9" s="68" t="s">
        <v>39</v>
      </c>
      <c r="C9" s="68"/>
    </row>
    <row r="10" spans="1:17" x14ac:dyDescent="0.25">
      <c r="K10" s="41" t="s">
        <v>52</v>
      </c>
      <c r="L10" s="42"/>
      <c r="M10" s="42"/>
      <c r="N10" s="42"/>
      <c r="O10" s="42"/>
      <c r="P10" s="42"/>
      <c r="Q10" s="42"/>
    </row>
    <row r="11" spans="1:17" ht="16.5" thickBot="1" x14ac:dyDescent="0.3">
      <c r="K11" s="69" t="s">
        <v>53</v>
      </c>
      <c r="L11" s="69"/>
      <c r="M11" s="69"/>
      <c r="N11" s="69"/>
      <c r="O11" s="69"/>
      <c r="P11" s="69"/>
      <c r="Q11" s="44"/>
    </row>
    <row r="12" spans="1:17" ht="16.5" customHeight="1" thickBot="1" x14ac:dyDescent="0.3">
      <c r="K12" s="41"/>
      <c r="L12" s="42"/>
      <c r="M12" s="70" t="s">
        <v>12</v>
      </c>
      <c r="N12" s="70"/>
      <c r="O12" s="70"/>
      <c r="P12" s="70"/>
      <c r="Q12" s="70"/>
    </row>
    <row r="13" spans="1:17" ht="16.5" customHeight="1" thickBot="1" x14ac:dyDescent="0.3">
      <c r="K13" s="45" t="s">
        <v>42</v>
      </c>
      <c r="L13" s="46" t="s">
        <v>10</v>
      </c>
      <c r="M13" s="47" t="s">
        <v>43</v>
      </c>
      <c r="N13" s="47" t="s">
        <v>44</v>
      </c>
      <c r="O13" s="47" t="s">
        <v>1</v>
      </c>
      <c r="P13" s="48" t="s">
        <v>2</v>
      </c>
      <c r="Q13" s="47" t="s">
        <v>48</v>
      </c>
    </row>
    <row r="14" spans="1:17" ht="16.5" customHeight="1" x14ac:dyDescent="0.25">
      <c r="K14" s="41" t="s">
        <v>54</v>
      </c>
      <c r="L14" s="42">
        <v>100</v>
      </c>
      <c r="M14" s="50">
        <v>1.45</v>
      </c>
      <c r="N14" s="50">
        <v>23.47</v>
      </c>
      <c r="O14" s="50" t="s">
        <v>55</v>
      </c>
      <c r="P14" s="50">
        <v>3</v>
      </c>
      <c r="Q14" s="50" t="s">
        <v>49</v>
      </c>
    </row>
    <row r="15" spans="1:17" ht="16.5" customHeight="1" x14ac:dyDescent="0.25">
      <c r="K15" s="41" t="s">
        <v>56</v>
      </c>
      <c r="L15" s="42">
        <v>100</v>
      </c>
      <c r="M15" s="50">
        <v>3.21</v>
      </c>
      <c r="N15" s="50">
        <v>22.13</v>
      </c>
      <c r="O15" s="50" t="s">
        <v>57</v>
      </c>
      <c r="P15" s="50">
        <v>2.11</v>
      </c>
      <c r="Q15" s="50" t="s">
        <v>58</v>
      </c>
    </row>
    <row r="16" spans="1:17" ht="16.5" customHeight="1" thickBot="1" x14ac:dyDescent="0.3">
      <c r="K16" s="49" t="s">
        <v>59</v>
      </c>
      <c r="L16" s="45">
        <v>100</v>
      </c>
      <c r="M16" s="51">
        <v>0</v>
      </c>
      <c r="N16" s="51">
        <v>11.11</v>
      </c>
      <c r="O16" s="51" t="s">
        <v>60</v>
      </c>
      <c r="P16" s="51">
        <v>2.2000000000000002</v>
      </c>
      <c r="Q16" s="51" t="s">
        <v>61</v>
      </c>
    </row>
    <row r="17" spans="11:17" ht="16.5" customHeight="1" x14ac:dyDescent="0.25">
      <c r="K17" s="71" t="s">
        <v>62</v>
      </c>
      <c r="L17" s="71"/>
      <c r="M17" s="71"/>
      <c r="N17" s="71"/>
      <c r="O17" s="71"/>
      <c r="P17" s="71"/>
      <c r="Q17" s="71"/>
    </row>
  </sheetData>
  <mergeCells count="4">
    <mergeCell ref="M12:Q12"/>
    <mergeCell ref="K17:Q17"/>
    <mergeCell ref="B9:C9"/>
    <mergeCell ref="K11:P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activeCell="O26" sqref="O26"/>
    </sheetView>
  </sheetViews>
  <sheetFormatPr defaultColWidth="10.875" defaultRowHeight="15.75" x14ac:dyDescent="0.25"/>
  <cols>
    <col min="1" max="9" width="10.875" style="1"/>
    <col min="10" max="10" width="22.625" style="1" customWidth="1"/>
    <col min="11" max="14" width="12" style="1" customWidth="1"/>
    <col min="15" max="16384" width="10.875" style="1"/>
  </cols>
  <sheetData>
    <row r="2" spans="1:14" x14ac:dyDescent="0.25">
      <c r="B2" s="1" t="s">
        <v>4</v>
      </c>
      <c r="C2" s="1" t="s">
        <v>16</v>
      </c>
      <c r="D2" s="1" t="s">
        <v>0</v>
      </c>
    </row>
    <row r="3" spans="1:14" x14ac:dyDescent="0.25">
      <c r="A3" s="1" t="s">
        <v>15</v>
      </c>
      <c r="B3" s="2">
        <v>8.6999999999999993</v>
      </c>
      <c r="C3" s="2">
        <v>8.6199999999999992</v>
      </c>
      <c r="D3" s="2">
        <v>5.15</v>
      </c>
    </row>
    <row r="4" spans="1:14" x14ac:dyDescent="0.25">
      <c r="A4" s="1" t="s">
        <v>5</v>
      </c>
      <c r="B4" s="2">
        <v>9.3000000000000007</v>
      </c>
      <c r="C4" s="2">
        <v>8.2200000000000006</v>
      </c>
      <c r="D4" s="2">
        <v>5.75</v>
      </c>
    </row>
    <row r="10" spans="1:14" ht="16.5" customHeight="1" x14ac:dyDescent="0.25">
      <c r="J10" s="72" t="s">
        <v>63</v>
      </c>
      <c r="K10" s="72"/>
      <c r="L10" s="72"/>
      <c r="M10" s="72"/>
      <c r="N10" s="72"/>
    </row>
    <row r="11" spans="1:14" ht="16.5" customHeight="1" thickBot="1" x14ac:dyDescent="0.3">
      <c r="J11" s="69" t="s">
        <v>64</v>
      </c>
      <c r="K11" s="69"/>
      <c r="L11" s="69"/>
      <c r="M11" s="69"/>
      <c r="N11" s="69"/>
    </row>
    <row r="12" spans="1:14" ht="16.5" customHeight="1" thickBot="1" x14ac:dyDescent="0.3">
      <c r="J12" s="45" t="s">
        <v>65</v>
      </c>
      <c r="K12" s="46" t="s">
        <v>66</v>
      </c>
      <c r="L12" s="46" t="s">
        <v>67</v>
      </c>
      <c r="M12" s="46" t="s">
        <v>68</v>
      </c>
      <c r="N12" s="45" t="s">
        <v>69</v>
      </c>
    </row>
    <row r="13" spans="1:14" ht="16.5" customHeight="1" x14ac:dyDescent="0.25">
      <c r="J13" s="41" t="s">
        <v>70</v>
      </c>
      <c r="K13" s="42" t="s">
        <v>71</v>
      </c>
      <c r="L13" s="42">
        <v>1.92</v>
      </c>
      <c r="M13" s="54">
        <v>0.06</v>
      </c>
      <c r="N13" s="54">
        <v>0.04</v>
      </c>
    </row>
    <row r="14" spans="1:14" ht="16.5" customHeight="1" x14ac:dyDescent="0.25">
      <c r="J14" s="41" t="s">
        <v>72</v>
      </c>
      <c r="K14" s="42" t="s">
        <v>73</v>
      </c>
      <c r="L14" s="42">
        <v>9.15</v>
      </c>
      <c r="M14" s="54">
        <v>0.01</v>
      </c>
      <c r="N14" s="54">
        <v>0.16</v>
      </c>
    </row>
    <row r="15" spans="1:14" ht="16.5" customHeight="1" thickBot="1" x14ac:dyDescent="0.3">
      <c r="J15" s="49" t="s">
        <v>74</v>
      </c>
      <c r="K15" s="45" t="s">
        <v>73</v>
      </c>
      <c r="L15" s="45">
        <v>1.71</v>
      </c>
      <c r="M15" s="53">
        <v>0.19</v>
      </c>
      <c r="N15" s="53">
        <v>0.03</v>
      </c>
    </row>
    <row r="16" spans="1:14" ht="16.5" customHeight="1" x14ac:dyDescent="0.25"/>
    <row r="19" spans="10:13" x14ac:dyDescent="0.25">
      <c r="J19" s="41" t="s">
        <v>75</v>
      </c>
      <c r="K19" s="42"/>
      <c r="L19" s="42"/>
      <c r="M19" s="42"/>
    </row>
    <row r="20" spans="10:13" ht="31.5" customHeight="1" thickBot="1" x14ac:dyDescent="0.3">
      <c r="J20" s="69" t="s">
        <v>76</v>
      </c>
      <c r="K20" s="69"/>
      <c r="L20" s="69"/>
      <c r="M20" s="69"/>
    </row>
    <row r="21" spans="10:13" ht="16.5" thickBot="1" x14ac:dyDescent="0.3">
      <c r="J21" s="52"/>
      <c r="K21" s="70" t="s">
        <v>77</v>
      </c>
      <c r="L21" s="70"/>
      <c r="M21" s="70"/>
    </row>
    <row r="22" spans="10:13" ht="16.5" thickBot="1" x14ac:dyDescent="0.3">
      <c r="J22" s="45" t="s">
        <v>78</v>
      </c>
      <c r="K22" s="45" t="s">
        <v>4</v>
      </c>
      <c r="L22" s="47" t="s">
        <v>79</v>
      </c>
      <c r="M22" s="47" t="s">
        <v>0</v>
      </c>
    </row>
    <row r="23" spans="10:13" ht="18.75" x14ac:dyDescent="0.25">
      <c r="J23" s="41" t="s">
        <v>15</v>
      </c>
      <c r="K23" s="42" t="s">
        <v>80</v>
      </c>
      <c r="L23" s="42" t="s">
        <v>81</v>
      </c>
      <c r="M23" s="42" t="s">
        <v>82</v>
      </c>
    </row>
    <row r="24" spans="10:13" ht="19.5" thickBot="1" x14ac:dyDescent="0.3">
      <c r="J24" s="41" t="s">
        <v>5</v>
      </c>
      <c r="K24" s="42" t="s">
        <v>83</v>
      </c>
      <c r="L24" s="42" t="s">
        <v>84</v>
      </c>
      <c r="M24" s="42" t="s">
        <v>85</v>
      </c>
    </row>
    <row r="25" spans="10:13" ht="31.5" customHeight="1" x14ac:dyDescent="0.25">
      <c r="J25" s="71" t="s">
        <v>86</v>
      </c>
      <c r="K25" s="71"/>
      <c r="L25" s="71"/>
      <c r="M25" s="71"/>
    </row>
  </sheetData>
  <mergeCells count="5">
    <mergeCell ref="J25:M25"/>
    <mergeCell ref="J10:N10"/>
    <mergeCell ref="J11:N11"/>
    <mergeCell ref="J20:M20"/>
    <mergeCell ref="K21:M21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activeCell="L29" sqref="L29"/>
    </sheetView>
  </sheetViews>
  <sheetFormatPr defaultColWidth="10.875" defaultRowHeight="15.75" x14ac:dyDescent="0.25"/>
  <cols>
    <col min="1" max="9" width="10.875" style="1"/>
    <col min="10" max="13" width="17.125" style="1" customWidth="1"/>
    <col min="14" max="16384" width="10.875" style="1"/>
  </cols>
  <sheetData>
    <row r="2" spans="2:13" x14ac:dyDescent="0.25">
      <c r="B2" s="40" t="s">
        <v>6</v>
      </c>
      <c r="C2" s="2" t="s">
        <v>7</v>
      </c>
      <c r="D2" s="2" t="s">
        <v>8</v>
      </c>
      <c r="E2" s="2" t="s">
        <v>9</v>
      </c>
    </row>
    <row r="3" spans="2:13" x14ac:dyDescent="0.25">
      <c r="B3" s="40" t="s">
        <v>1</v>
      </c>
      <c r="C3" s="3">
        <v>5.25</v>
      </c>
      <c r="D3" s="3">
        <v>7.65</v>
      </c>
      <c r="E3" s="3">
        <v>9</v>
      </c>
    </row>
    <row r="4" spans="2:13" x14ac:dyDescent="0.25">
      <c r="B4" s="40" t="s">
        <v>2</v>
      </c>
      <c r="C4" s="3">
        <v>2.34</v>
      </c>
      <c r="D4" s="3">
        <v>2.81</v>
      </c>
      <c r="E4" s="3">
        <v>3</v>
      </c>
    </row>
    <row r="5" spans="2:13" x14ac:dyDescent="0.25">
      <c r="B5" s="40" t="s">
        <v>10</v>
      </c>
      <c r="C5" s="4">
        <v>100</v>
      </c>
      <c r="D5" s="4">
        <v>100</v>
      </c>
      <c r="E5" s="4">
        <v>100</v>
      </c>
    </row>
    <row r="6" spans="2:13" x14ac:dyDescent="0.25">
      <c r="B6" s="40" t="s">
        <v>28</v>
      </c>
      <c r="C6" s="24">
        <f>_xlfn.CONFIDENCE.T(0.05,C4,C5)</f>
        <v>0.46430676667122145</v>
      </c>
      <c r="D6" s="24">
        <f t="shared" ref="D6:E6" si="0">_xlfn.CONFIDENCE.T(0.05,D4,D5)</f>
        <v>0.5575649633957831</v>
      </c>
      <c r="E6" s="24">
        <f t="shared" si="0"/>
        <v>0.59526508547592494</v>
      </c>
    </row>
    <row r="8" spans="2:13" x14ac:dyDescent="0.25">
      <c r="C8" s="68" t="s">
        <v>39</v>
      </c>
      <c r="D8" s="68"/>
    </row>
    <row r="12" spans="2:13" x14ac:dyDescent="0.25">
      <c r="J12" s="41" t="s">
        <v>87</v>
      </c>
      <c r="K12" s="42"/>
      <c r="L12" s="42"/>
      <c r="M12" s="42"/>
    </row>
    <row r="13" spans="2:13" ht="31.5" customHeight="1" thickBot="1" x14ac:dyDescent="0.3">
      <c r="J13" s="69" t="s">
        <v>88</v>
      </c>
      <c r="K13" s="69"/>
      <c r="L13" s="69"/>
      <c r="M13" s="69"/>
    </row>
    <row r="14" spans="2:13" ht="16.5" thickBot="1" x14ac:dyDescent="0.3">
      <c r="J14" s="52"/>
      <c r="K14" s="70" t="s">
        <v>89</v>
      </c>
      <c r="L14" s="70"/>
      <c r="M14" s="70"/>
    </row>
    <row r="15" spans="2:13" ht="16.5" thickBot="1" x14ac:dyDescent="0.3">
      <c r="J15" s="45" t="s">
        <v>6</v>
      </c>
      <c r="K15" s="45" t="s">
        <v>7</v>
      </c>
      <c r="L15" s="47" t="s">
        <v>8</v>
      </c>
      <c r="M15" s="47" t="s">
        <v>9</v>
      </c>
    </row>
    <row r="16" spans="2:13" ht="18.75" x14ac:dyDescent="0.25">
      <c r="J16" s="41" t="s">
        <v>1</v>
      </c>
      <c r="K16" s="42" t="s">
        <v>90</v>
      </c>
      <c r="L16" s="42" t="s">
        <v>91</v>
      </c>
      <c r="M16" s="42" t="s">
        <v>92</v>
      </c>
    </row>
    <row r="17" spans="10:13" ht="16.5" thickBot="1" x14ac:dyDescent="0.3">
      <c r="J17" s="43" t="s">
        <v>2</v>
      </c>
      <c r="K17" s="50">
        <v>2.34</v>
      </c>
      <c r="L17" s="50">
        <v>2.81</v>
      </c>
      <c r="M17" s="50">
        <v>3</v>
      </c>
    </row>
    <row r="18" spans="10:13" ht="31.5" customHeight="1" x14ac:dyDescent="0.25">
      <c r="J18" s="71" t="s">
        <v>93</v>
      </c>
      <c r="K18" s="71"/>
      <c r="L18" s="71"/>
      <c r="M18" s="71"/>
    </row>
  </sheetData>
  <mergeCells count="4">
    <mergeCell ref="C8:D8"/>
    <mergeCell ref="J13:M13"/>
    <mergeCell ref="K14:M14"/>
    <mergeCell ref="J18:M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workbookViewId="0">
      <selection activeCell="K25" sqref="K25"/>
    </sheetView>
  </sheetViews>
  <sheetFormatPr defaultColWidth="10.875" defaultRowHeight="15.75" x14ac:dyDescent="0.25"/>
  <cols>
    <col min="1" max="1" width="14.125" style="1" customWidth="1"/>
    <col min="2" max="8" width="10.875" style="1"/>
    <col min="9" max="9" width="7.625" style="1" customWidth="1"/>
    <col min="10" max="10" width="22.875" style="1" customWidth="1"/>
    <col min="11" max="14" width="18.75" style="1" customWidth="1"/>
    <col min="15" max="16384" width="10.875" style="1"/>
  </cols>
  <sheetData>
    <row r="2" spans="1:14" x14ac:dyDescent="0.25">
      <c r="B2" s="1" t="s">
        <v>7</v>
      </c>
      <c r="C2" s="1" t="s">
        <v>8</v>
      </c>
      <c r="D2" s="1" t="s">
        <v>9</v>
      </c>
    </row>
    <row r="3" spans="1:14" x14ac:dyDescent="0.25">
      <c r="A3" s="1" t="s">
        <v>25</v>
      </c>
      <c r="B3" s="2">
        <v>5.25</v>
      </c>
      <c r="C3" s="2">
        <v>7.65</v>
      </c>
      <c r="D3" s="2">
        <v>9</v>
      </c>
      <c r="E3" s="24">
        <f>AVERAGE(B3:D3)</f>
        <v>7.3</v>
      </c>
    </row>
    <row r="4" spans="1:14" x14ac:dyDescent="0.25">
      <c r="A4" s="1" t="s">
        <v>26</v>
      </c>
      <c r="B4" s="2">
        <v>4.71</v>
      </c>
      <c r="C4" s="2">
        <v>5.21</v>
      </c>
      <c r="D4" s="2">
        <v>5.0599999999999996</v>
      </c>
      <c r="E4" s="24">
        <f>AVERAGE(B4:D4)</f>
        <v>4.9933333333333332</v>
      </c>
    </row>
    <row r="5" spans="1:14" x14ac:dyDescent="0.25">
      <c r="B5" s="24">
        <f>AVERAGE(B3:B4)</f>
        <v>4.9800000000000004</v>
      </c>
      <c r="C5" s="24">
        <f t="shared" ref="C5:D5" si="0">AVERAGE(C3:C4)</f>
        <v>6.43</v>
      </c>
      <c r="D5" s="24">
        <f t="shared" si="0"/>
        <v>7.0299999999999994</v>
      </c>
    </row>
    <row r="7" spans="1:14" ht="16.5" customHeight="1" x14ac:dyDescent="0.25">
      <c r="B7" s="68" t="s">
        <v>39</v>
      </c>
      <c r="C7" s="68"/>
      <c r="J7" s="72" t="s">
        <v>94</v>
      </c>
      <c r="K7" s="72"/>
      <c r="L7" s="72"/>
      <c r="M7" s="72"/>
      <c r="N7" s="72"/>
    </row>
    <row r="8" spans="1:14" ht="16.5" customHeight="1" thickBot="1" x14ac:dyDescent="0.3">
      <c r="J8" s="69" t="s">
        <v>95</v>
      </c>
      <c r="K8" s="69"/>
      <c r="L8" s="69"/>
      <c r="M8" s="69"/>
      <c r="N8" s="69"/>
    </row>
    <row r="9" spans="1:14" ht="16.5" customHeight="1" thickBot="1" x14ac:dyDescent="0.3">
      <c r="J9" s="45" t="s">
        <v>96</v>
      </c>
      <c r="K9" s="46" t="s">
        <v>66</v>
      </c>
      <c r="L9" s="46" t="s">
        <v>67</v>
      </c>
      <c r="M9" s="46" t="s">
        <v>68</v>
      </c>
      <c r="N9" s="45" t="s">
        <v>69</v>
      </c>
    </row>
    <row r="10" spans="1:14" ht="16.5" customHeight="1" x14ac:dyDescent="0.25">
      <c r="J10" s="41" t="s">
        <v>42</v>
      </c>
      <c r="K10" s="42" t="s">
        <v>97</v>
      </c>
      <c r="L10" s="42">
        <v>8.42</v>
      </c>
      <c r="M10" s="54">
        <v>0.02</v>
      </c>
      <c r="N10" s="54">
        <v>0.44</v>
      </c>
    </row>
    <row r="11" spans="1:14" ht="16.5" customHeight="1" x14ac:dyDescent="0.25">
      <c r="J11" s="41" t="s">
        <v>98</v>
      </c>
      <c r="K11" s="42" t="s">
        <v>99</v>
      </c>
      <c r="L11" s="42">
        <v>4.8600000000000003</v>
      </c>
      <c r="M11" s="54">
        <v>0.03</v>
      </c>
      <c r="N11" s="54">
        <v>0.24</v>
      </c>
    </row>
    <row r="12" spans="1:14" ht="16.5" customHeight="1" thickBot="1" x14ac:dyDescent="0.3">
      <c r="J12" s="49" t="s">
        <v>100</v>
      </c>
      <c r="K12" s="45" t="s">
        <v>99</v>
      </c>
      <c r="L12" s="45">
        <v>6.75</v>
      </c>
      <c r="M12" s="53">
        <v>0.02</v>
      </c>
      <c r="N12" s="53">
        <v>0.33</v>
      </c>
    </row>
    <row r="13" spans="1:14" ht="16.5" customHeight="1" x14ac:dyDescent="0.25"/>
    <row r="14" spans="1:14" ht="16.5" customHeight="1" x14ac:dyDescent="0.25"/>
    <row r="15" spans="1:14" ht="16.5" customHeight="1" x14ac:dyDescent="0.25"/>
    <row r="16" spans="1:14" ht="16.5" customHeight="1" x14ac:dyDescent="0.25">
      <c r="J16" s="41" t="s">
        <v>101</v>
      </c>
      <c r="K16" s="42"/>
      <c r="L16" s="42"/>
      <c r="M16" s="42"/>
    </row>
    <row r="17" spans="10:13" ht="16.5" customHeight="1" thickBot="1" x14ac:dyDescent="0.3">
      <c r="J17" s="69" t="s">
        <v>102</v>
      </c>
      <c r="K17" s="69"/>
      <c r="L17" s="69"/>
      <c r="M17" s="69"/>
    </row>
    <row r="18" spans="10:13" ht="16.5" customHeight="1" thickBot="1" x14ac:dyDescent="0.3">
      <c r="J18" s="52"/>
      <c r="K18" s="70" t="s">
        <v>89</v>
      </c>
      <c r="L18" s="70"/>
      <c r="M18" s="70"/>
    </row>
    <row r="19" spans="10:13" ht="16.5" customHeight="1" thickBot="1" x14ac:dyDescent="0.3">
      <c r="J19" s="45" t="s">
        <v>42</v>
      </c>
      <c r="K19" s="45" t="s">
        <v>7</v>
      </c>
      <c r="L19" s="47" t="s">
        <v>8</v>
      </c>
      <c r="M19" s="47" t="s">
        <v>9</v>
      </c>
    </row>
    <row r="20" spans="10:13" ht="16.5" customHeight="1" x14ac:dyDescent="0.25">
      <c r="J20" s="41" t="s">
        <v>103</v>
      </c>
      <c r="K20" s="42" t="s">
        <v>90</v>
      </c>
      <c r="L20" s="42" t="s">
        <v>91</v>
      </c>
      <c r="M20" s="42" t="s">
        <v>92</v>
      </c>
    </row>
    <row r="21" spans="10:13" ht="16.5" customHeight="1" thickBot="1" x14ac:dyDescent="0.3">
      <c r="J21" s="41" t="s">
        <v>104</v>
      </c>
      <c r="K21" s="42" t="s">
        <v>105</v>
      </c>
      <c r="L21" s="42" t="s">
        <v>106</v>
      </c>
      <c r="M21" s="42" t="s">
        <v>107</v>
      </c>
    </row>
    <row r="22" spans="10:13" ht="117.75" customHeight="1" x14ac:dyDescent="0.25">
      <c r="J22" s="71" t="s">
        <v>108</v>
      </c>
      <c r="K22" s="71"/>
      <c r="L22" s="71"/>
      <c r="M22" s="71"/>
    </row>
  </sheetData>
  <mergeCells count="6">
    <mergeCell ref="J22:M22"/>
    <mergeCell ref="B7:C7"/>
    <mergeCell ref="J7:N7"/>
    <mergeCell ref="J8:N8"/>
    <mergeCell ref="J17:M17"/>
    <mergeCell ref="K18:M18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S17" sqref="S17"/>
    </sheetView>
  </sheetViews>
  <sheetFormatPr defaultColWidth="11" defaultRowHeight="15.75" x14ac:dyDescent="0.25"/>
  <cols>
    <col min="1" max="2" width="10.625" customWidth="1"/>
  </cols>
  <sheetData>
    <row r="1" spans="1:3" x14ac:dyDescent="0.25">
      <c r="A1" s="8" t="s">
        <v>11</v>
      </c>
      <c r="B1" s="8" t="s">
        <v>12</v>
      </c>
      <c r="C1" s="8" t="s">
        <v>29</v>
      </c>
    </row>
    <row r="2" spans="1:3" x14ac:dyDescent="0.25">
      <c r="A2" s="7">
        <v>10.727082795744362</v>
      </c>
      <c r="B2" s="7">
        <v>8.6980210680831487</v>
      </c>
      <c r="C2" s="7">
        <v>2.4835547253289159</v>
      </c>
    </row>
    <row r="3" spans="1:3" x14ac:dyDescent="0.25">
      <c r="A3" s="7">
        <v>14.113763416086671</v>
      </c>
      <c r="B3" s="7">
        <v>8.526110419710399</v>
      </c>
      <c r="C3" s="7">
        <v>2.7301706399306114</v>
      </c>
    </row>
    <row r="4" spans="1:3" x14ac:dyDescent="0.25">
      <c r="A4" s="7">
        <v>11.046633011004852</v>
      </c>
      <c r="B4" s="7">
        <v>10.846786964095537</v>
      </c>
      <c r="C4" s="7">
        <v>0.97115651805717995</v>
      </c>
    </row>
    <row r="5" spans="1:3" x14ac:dyDescent="0.25">
      <c r="A5" s="7">
        <v>13.008174031287377</v>
      </c>
      <c r="B5" s="7">
        <v>11.152384539085578</v>
      </c>
      <c r="C5" s="7">
        <v>2.0204305552767945</v>
      </c>
    </row>
    <row r="6" spans="1:3" x14ac:dyDescent="0.25">
      <c r="A6" s="7">
        <v>9.6256735664956743</v>
      </c>
      <c r="B6" s="7">
        <v>5.5458364081475349</v>
      </c>
      <c r="C6" s="7">
        <v>2.0039378939419774</v>
      </c>
    </row>
    <row r="7" spans="1:3" x14ac:dyDescent="0.25">
      <c r="A7" s="7">
        <v>13.032533999428891</v>
      </c>
      <c r="B7" s="7">
        <v>8.3097442586649883</v>
      </c>
      <c r="C7" s="7">
        <v>1.7096507368990557</v>
      </c>
    </row>
    <row r="8" spans="1:3" x14ac:dyDescent="0.25">
      <c r="A8" s="7">
        <v>12.430403433626649</v>
      </c>
      <c r="B8" s="7">
        <v>9.9239099112855431</v>
      </c>
      <c r="C8" s="7">
        <v>1.4165509095177538</v>
      </c>
    </row>
    <row r="9" spans="1:3" x14ac:dyDescent="0.25">
      <c r="A9" s="7">
        <v>10.844673310895145</v>
      </c>
      <c r="B9" s="7">
        <v>8.6853807587101617</v>
      </c>
      <c r="C9" s="7">
        <v>3.8681201889572558</v>
      </c>
    </row>
    <row r="10" spans="1:3" x14ac:dyDescent="0.25">
      <c r="A10" s="7">
        <v>15.498603113136417</v>
      </c>
      <c r="B10" s="7">
        <v>12.182674211108436</v>
      </c>
      <c r="C10" s="7">
        <v>2.8536649723474175</v>
      </c>
    </row>
    <row r="11" spans="1:3" x14ac:dyDescent="0.25">
      <c r="A11" s="7">
        <v>10.476361351163311</v>
      </c>
      <c r="B11" s="7">
        <v>8.5892744583191813</v>
      </c>
      <c r="C11" s="7">
        <v>2.0929413485239441</v>
      </c>
    </row>
    <row r="12" spans="1:3" x14ac:dyDescent="0.25">
      <c r="A12" s="7">
        <v>13.516476110956685</v>
      </c>
      <c r="B12" s="7">
        <v>10.920317028263987</v>
      </c>
      <c r="C12" s="7">
        <v>3.0707755965730303</v>
      </c>
    </row>
    <row r="13" spans="1:3" x14ac:dyDescent="0.25">
      <c r="A13" s="7">
        <v>17.967442320230965</v>
      </c>
      <c r="B13" s="7">
        <v>13.845929395026243</v>
      </c>
      <c r="C13" s="7">
        <v>1.9757963081408765</v>
      </c>
    </row>
    <row r="14" spans="1:3" x14ac:dyDescent="0.25">
      <c r="A14" s="7">
        <v>13.685789240223244</v>
      </c>
      <c r="B14" s="7">
        <v>12.346024394218624</v>
      </c>
      <c r="C14" s="7">
        <v>2.258354296066766</v>
      </c>
    </row>
    <row r="15" spans="1:3" x14ac:dyDescent="0.25">
      <c r="A15" s="7">
        <v>8.0416366171640448</v>
      </c>
      <c r="B15" s="7">
        <v>7.3397786858793745</v>
      </c>
      <c r="C15" s="7">
        <v>2.9986953846715738</v>
      </c>
    </row>
    <row r="16" spans="1:3" x14ac:dyDescent="0.25">
      <c r="A16" s="7">
        <v>9.0816529533674686</v>
      </c>
      <c r="B16" s="7">
        <v>7.4873889860886402</v>
      </c>
      <c r="C16" s="7">
        <v>2.2970493572633957</v>
      </c>
    </row>
    <row r="17" spans="1:17" x14ac:dyDescent="0.25">
      <c r="A17" s="7">
        <v>12.08950047232447</v>
      </c>
      <c r="B17" s="7">
        <v>4.8869124870739684</v>
      </c>
      <c r="C17" s="7">
        <v>1.6434849398399769</v>
      </c>
    </row>
    <row r="18" spans="1:17" x14ac:dyDescent="0.25">
      <c r="A18" s="7">
        <v>11.192498488289488</v>
      </c>
      <c r="B18" s="7">
        <v>10.518734275143624</v>
      </c>
      <c r="C18" s="7">
        <v>3.220881059368097</v>
      </c>
    </row>
    <row r="19" spans="1:17" x14ac:dyDescent="0.25">
      <c r="A19" s="7">
        <v>14.0862235104057</v>
      </c>
      <c r="B19" s="7">
        <v>11.073703123381174</v>
      </c>
      <c r="C19" s="7">
        <v>2.2442713349830057</v>
      </c>
    </row>
    <row r="20" spans="1:17" x14ac:dyDescent="0.25">
      <c r="A20" s="7">
        <v>17.178448012939953</v>
      </c>
      <c r="B20" s="7">
        <v>14.802330247162059</v>
      </c>
      <c r="C20" s="7">
        <v>2.5756717467955568</v>
      </c>
    </row>
    <row r="21" spans="1:17" x14ac:dyDescent="0.25">
      <c r="A21" s="7">
        <v>10.239830297696978</v>
      </c>
      <c r="B21" s="7">
        <v>9.0246759391527718</v>
      </c>
      <c r="C21" s="7">
        <v>2.6731388022961169</v>
      </c>
    </row>
    <row r="22" spans="1:17" x14ac:dyDescent="0.25">
      <c r="A22" s="7">
        <v>14.367335665277803</v>
      </c>
      <c r="B22" s="7">
        <v>8.9581044190614687</v>
      </c>
      <c r="C22" s="7">
        <v>2.270376504915363</v>
      </c>
    </row>
    <row r="23" spans="1:17" x14ac:dyDescent="0.25">
      <c r="A23" s="7">
        <v>12.559935951868148</v>
      </c>
      <c r="B23" s="7">
        <v>11.607269871112464</v>
      </c>
      <c r="C23" s="7">
        <v>2.9718508950973161</v>
      </c>
    </row>
    <row r="24" spans="1:17" x14ac:dyDescent="0.25">
      <c r="A24" s="7">
        <v>14.20138510967886</v>
      </c>
      <c r="B24" s="7">
        <v>10.565374356739456</v>
      </c>
      <c r="C24" s="7">
        <v>2.2097338569407232</v>
      </c>
    </row>
    <row r="25" spans="1:17" x14ac:dyDescent="0.25">
      <c r="A25" s="7">
        <v>12.086151879411076</v>
      </c>
      <c r="B25" s="7">
        <v>7.6172540111986429</v>
      </c>
      <c r="C25" s="7">
        <v>2.5757645854680447</v>
      </c>
    </row>
    <row r="26" spans="1:17" x14ac:dyDescent="0.25">
      <c r="A26" s="7">
        <v>11.24138438540283</v>
      </c>
      <c r="B26" s="7">
        <v>12.00054750046818</v>
      </c>
      <c r="C26" s="7">
        <v>2.924787738026148</v>
      </c>
    </row>
    <row r="27" spans="1:17" x14ac:dyDescent="0.25">
      <c r="A27" s="7">
        <v>15.78546041197257</v>
      </c>
      <c r="B27" s="7">
        <v>11.000775772215118</v>
      </c>
      <c r="C27" s="7">
        <v>3.536627814577022</v>
      </c>
      <c r="L27" s="41" t="s">
        <v>109</v>
      </c>
      <c r="M27" s="42"/>
      <c r="N27" s="42"/>
      <c r="O27" s="42"/>
      <c r="P27" s="42"/>
      <c r="Q27" s="42"/>
    </row>
    <row r="28" spans="1:17" ht="31.5" customHeight="1" thickBot="1" x14ac:dyDescent="0.3">
      <c r="A28" s="7">
        <v>13.242360075561448</v>
      </c>
      <c r="B28" s="7">
        <v>11.037111019222138</v>
      </c>
      <c r="C28" s="7">
        <v>2.9326155240874678</v>
      </c>
      <c r="L28" s="69" t="s">
        <v>110</v>
      </c>
      <c r="M28" s="69"/>
      <c r="N28" s="69"/>
      <c r="O28" s="69"/>
      <c r="P28" s="69"/>
      <c r="Q28" s="69"/>
    </row>
    <row r="29" spans="1:17" ht="16.5" thickBot="1" x14ac:dyDescent="0.3">
      <c r="A29" s="7">
        <v>12.388461135779057</v>
      </c>
      <c r="B29" s="7">
        <v>12.066194854020479</v>
      </c>
      <c r="C29" s="7">
        <v>2.9674128515351623</v>
      </c>
      <c r="L29" s="41"/>
      <c r="M29" s="42"/>
      <c r="N29" s="70" t="s">
        <v>12</v>
      </c>
      <c r="O29" s="70"/>
      <c r="P29" s="70"/>
      <c r="Q29" s="70"/>
    </row>
    <row r="30" spans="1:17" ht="16.5" thickBot="1" x14ac:dyDescent="0.3">
      <c r="A30" s="7">
        <v>15.134669816025978</v>
      </c>
      <c r="B30" s="7">
        <v>12.930662074665397</v>
      </c>
      <c r="C30" s="7">
        <v>1.8768980824880368</v>
      </c>
      <c r="L30" s="73" t="s">
        <v>111</v>
      </c>
      <c r="M30" s="73"/>
      <c r="N30" s="45" t="s">
        <v>43</v>
      </c>
      <c r="O30" s="47" t="s">
        <v>44</v>
      </c>
      <c r="P30" s="47" t="s">
        <v>1</v>
      </c>
      <c r="Q30" s="48" t="s">
        <v>2</v>
      </c>
    </row>
    <row r="31" spans="1:17" ht="15.75" customHeight="1" x14ac:dyDescent="0.25">
      <c r="A31" s="7">
        <v>11.62904945586406</v>
      </c>
      <c r="B31" s="7">
        <v>7.7356371982688099</v>
      </c>
      <c r="C31" s="7">
        <v>2.9044611865116492</v>
      </c>
      <c r="L31" s="74" t="s">
        <v>112</v>
      </c>
      <c r="M31" s="74"/>
      <c r="N31" s="50">
        <v>8.0399999999999991</v>
      </c>
      <c r="O31" s="50">
        <v>17.97</v>
      </c>
      <c r="P31" s="50">
        <v>12.72</v>
      </c>
      <c r="Q31" s="50">
        <v>1.91</v>
      </c>
    </row>
    <row r="32" spans="1:17" ht="16.5" thickBot="1" x14ac:dyDescent="0.3">
      <c r="A32" s="7">
        <v>10.389925167380841</v>
      </c>
      <c r="B32" s="7">
        <v>8.7501705231612092</v>
      </c>
      <c r="C32" s="7">
        <v>3.2144539409135628</v>
      </c>
      <c r="L32" s="75" t="s">
        <v>113</v>
      </c>
      <c r="M32" s="75"/>
      <c r="N32" s="51">
        <v>3.4</v>
      </c>
      <c r="O32" s="51">
        <v>14.88</v>
      </c>
      <c r="P32" s="51">
        <v>9.93</v>
      </c>
      <c r="Q32" s="51">
        <v>2.09</v>
      </c>
    </row>
    <row r="33" spans="1:3" x14ac:dyDescent="0.25">
      <c r="A33" s="7">
        <v>10.743920826559629</v>
      </c>
      <c r="B33" s="7">
        <v>9.5050894253167222</v>
      </c>
      <c r="C33" s="7">
        <v>2.4267722726493921</v>
      </c>
    </row>
    <row r="34" spans="1:3" x14ac:dyDescent="0.25">
      <c r="A34" s="7">
        <v>16.192742554537421</v>
      </c>
      <c r="B34" s="7">
        <v>9.9344987550145127</v>
      </c>
      <c r="C34" s="7">
        <v>1.9358203391584965</v>
      </c>
    </row>
    <row r="35" spans="1:3" x14ac:dyDescent="0.25">
      <c r="A35" s="7">
        <v>13.215026789448416</v>
      </c>
      <c r="B35" s="7">
        <v>11.068652963769456</v>
      </c>
      <c r="C35" s="7">
        <v>3.0751568532781102</v>
      </c>
    </row>
    <row r="36" spans="1:3" x14ac:dyDescent="0.25">
      <c r="A36" s="7">
        <v>9.8117557669298812</v>
      </c>
      <c r="B36" s="7">
        <v>10.614005743229569</v>
      </c>
      <c r="C36" s="7">
        <v>2.9915198241082126</v>
      </c>
    </row>
    <row r="37" spans="1:3" x14ac:dyDescent="0.25">
      <c r="A37" s="7">
        <v>10.904930875993006</v>
      </c>
      <c r="B37" s="7">
        <v>11.017368872089756</v>
      </c>
      <c r="C37" s="7">
        <v>3.5977116238976588</v>
      </c>
    </row>
    <row r="38" spans="1:3" x14ac:dyDescent="0.25">
      <c r="A38" s="7">
        <v>11.768440234896028</v>
      </c>
      <c r="B38" s="7">
        <v>8.9681021509754508</v>
      </c>
      <c r="C38" s="7">
        <v>3.184531348737532</v>
      </c>
    </row>
    <row r="39" spans="1:3" x14ac:dyDescent="0.25">
      <c r="A39" s="7">
        <v>15.633337631019309</v>
      </c>
      <c r="B39" s="7">
        <v>12.737761206614872</v>
      </c>
      <c r="C39" s="7">
        <v>2.5248548192479858</v>
      </c>
    </row>
    <row r="40" spans="1:3" x14ac:dyDescent="0.25">
      <c r="A40" s="7">
        <v>11.670782927795479</v>
      </c>
      <c r="B40" s="7">
        <v>11.124866929083955</v>
      </c>
      <c r="C40" s="7">
        <v>2.6525243159781442</v>
      </c>
    </row>
    <row r="41" spans="1:3" x14ac:dyDescent="0.25">
      <c r="A41" s="7">
        <v>15.689419487445702</v>
      </c>
      <c r="B41" s="7">
        <v>11.416161497590595</v>
      </c>
      <c r="C41" s="7">
        <v>2.9467314037686041</v>
      </c>
    </row>
    <row r="42" spans="1:3" x14ac:dyDescent="0.25">
      <c r="A42" s="7">
        <v>11.457779558879576</v>
      </c>
      <c r="B42" s="7">
        <v>10.084074690988924</v>
      </c>
      <c r="C42" s="7">
        <v>2.3394410972985296</v>
      </c>
    </row>
    <row r="43" spans="1:3" x14ac:dyDescent="0.25">
      <c r="A43" s="7">
        <v>9.3816798022893906</v>
      </c>
      <c r="B43" s="7">
        <v>6.4594856501188147</v>
      </c>
      <c r="C43" s="7">
        <v>2.756700228045434</v>
      </c>
    </row>
    <row r="44" spans="1:3" x14ac:dyDescent="0.25">
      <c r="A44" s="7">
        <v>14.98100426787807</v>
      </c>
      <c r="B44" s="7">
        <v>10.977698416808195</v>
      </c>
      <c r="C44" s="7">
        <v>2.2370683464179186</v>
      </c>
    </row>
    <row r="45" spans="1:3" x14ac:dyDescent="0.25">
      <c r="A45" s="7">
        <v>11.710761064412596</v>
      </c>
      <c r="B45" s="7">
        <v>9.2583503648193197</v>
      </c>
      <c r="C45" s="7">
        <v>2.8584321551138197</v>
      </c>
    </row>
    <row r="46" spans="1:3" x14ac:dyDescent="0.25">
      <c r="A46" s="7">
        <v>14.215922863162611</v>
      </c>
      <c r="B46" s="7">
        <v>10.993130655181847</v>
      </c>
      <c r="C46" s="7">
        <v>2.1863026558691896</v>
      </c>
    </row>
    <row r="47" spans="1:3" x14ac:dyDescent="0.25">
      <c r="A47" s="7">
        <v>12.118738092864161</v>
      </c>
      <c r="B47" s="7">
        <v>8.3392866421191147</v>
      </c>
      <c r="C47" s="7">
        <v>3.7337105369489434</v>
      </c>
    </row>
    <row r="48" spans="1:3" x14ac:dyDescent="0.25">
      <c r="A48" s="7">
        <v>10.8983626947664</v>
      </c>
      <c r="B48" s="7">
        <v>9.6537867384984555</v>
      </c>
      <c r="C48" s="7">
        <v>2.4201808497313797</v>
      </c>
    </row>
    <row r="49" spans="1:3" x14ac:dyDescent="0.25">
      <c r="A49" s="7">
        <v>14.257568133071031</v>
      </c>
      <c r="B49" s="7">
        <v>11.569159170722344</v>
      </c>
      <c r="C49" s="7">
        <v>3.4344004774901129</v>
      </c>
    </row>
    <row r="50" spans="1:3" x14ac:dyDescent="0.25">
      <c r="A50" s="7">
        <v>13.653121684060242</v>
      </c>
      <c r="B50" s="7">
        <v>8.3954971206430749</v>
      </c>
      <c r="C50" s="7">
        <v>2.7657158476280097</v>
      </c>
    </row>
    <row r="51" spans="1:3" x14ac:dyDescent="0.25">
      <c r="A51" s="7">
        <v>13.592719296917904</v>
      </c>
      <c r="B51" s="7">
        <v>11.807178698186609</v>
      </c>
      <c r="C51" s="7">
        <v>3.7228067700669496</v>
      </c>
    </row>
    <row r="52" spans="1:3" x14ac:dyDescent="0.25">
      <c r="A52" s="7">
        <v>12.456059011043624</v>
      </c>
      <c r="B52" s="7">
        <v>11.560880371711647</v>
      </c>
      <c r="C52" s="7">
        <v>3.9963862734849673</v>
      </c>
    </row>
    <row r="53" spans="1:3" x14ac:dyDescent="0.25">
      <c r="A53" s="7">
        <v>14.612813323483028</v>
      </c>
      <c r="B53" s="7">
        <v>9.4001540274992177</v>
      </c>
      <c r="C53" s="7">
        <v>2.6941218829201659</v>
      </c>
    </row>
    <row r="54" spans="1:3" x14ac:dyDescent="0.25">
      <c r="A54" s="7">
        <v>12.485562828494684</v>
      </c>
      <c r="B54" s="7">
        <v>8.5430924104877555</v>
      </c>
      <c r="C54" s="7">
        <v>2.4859832372036346</v>
      </c>
    </row>
    <row r="55" spans="1:3" x14ac:dyDescent="0.25">
      <c r="A55" s="7">
        <v>14.253355896529747</v>
      </c>
      <c r="B55" s="7">
        <v>12.229554490465897</v>
      </c>
      <c r="C55" s="7">
        <v>1.8061383186222464</v>
      </c>
    </row>
    <row r="56" spans="1:3" x14ac:dyDescent="0.25">
      <c r="A56" s="7">
        <v>13.25543850784857</v>
      </c>
      <c r="B56" s="7">
        <v>11.847609673884728</v>
      </c>
      <c r="C56" s="7">
        <v>2.3751537365963631</v>
      </c>
    </row>
    <row r="57" spans="1:3" x14ac:dyDescent="0.25">
      <c r="A57" s="7">
        <v>13.59972285593207</v>
      </c>
      <c r="B57" s="7">
        <v>10.284550556305213</v>
      </c>
      <c r="C57" s="7">
        <v>2.8731165445730591</v>
      </c>
    </row>
    <row r="58" spans="1:3" x14ac:dyDescent="0.25">
      <c r="A58" s="7">
        <v>9.5970168119743366</v>
      </c>
      <c r="B58" s="7">
        <v>6.004206647447405</v>
      </c>
      <c r="C58" s="7">
        <v>2.8323709448165655</v>
      </c>
    </row>
    <row r="59" spans="1:3" x14ac:dyDescent="0.25">
      <c r="A59" s="7">
        <v>12.473239591080048</v>
      </c>
      <c r="B59" s="7">
        <v>11.608608666649507</v>
      </c>
      <c r="C59" s="7">
        <v>2.6814252694958784</v>
      </c>
    </row>
    <row r="60" spans="1:3" x14ac:dyDescent="0.25">
      <c r="A60" s="7">
        <v>14.165866064379644</v>
      </c>
      <c r="B60" s="7">
        <v>11.379177115604453</v>
      </c>
      <c r="C60" s="7">
        <v>2.7909022358621129</v>
      </c>
    </row>
    <row r="61" spans="1:3" x14ac:dyDescent="0.25">
      <c r="A61" s="7">
        <v>13.447971886986162</v>
      </c>
      <c r="B61" s="7">
        <v>9.8521464579216129</v>
      </c>
      <c r="C61" s="7">
        <v>2.3849844212901936</v>
      </c>
    </row>
    <row r="62" spans="1:3" x14ac:dyDescent="0.25">
      <c r="A62" s="7">
        <v>15.576638605300523</v>
      </c>
      <c r="B62" s="7">
        <v>10.15546033419754</v>
      </c>
      <c r="C62" s="7">
        <v>2.0214087260422997</v>
      </c>
    </row>
    <row r="63" spans="1:3" x14ac:dyDescent="0.25">
      <c r="A63" s="7">
        <v>12.196594949079023</v>
      </c>
      <c r="B63" s="7">
        <v>10.438598294026976</v>
      </c>
      <c r="C63" s="7">
        <v>1.8723920669878928</v>
      </c>
    </row>
    <row r="64" spans="1:3" x14ac:dyDescent="0.25">
      <c r="A64" s="7">
        <v>10.347365016447991</v>
      </c>
      <c r="B64" s="7">
        <v>5.4535738536569216</v>
      </c>
      <c r="C64" s="7">
        <v>2.2565078351196122</v>
      </c>
    </row>
    <row r="65" spans="1:3" x14ac:dyDescent="0.25">
      <c r="A65" s="7">
        <v>12.28566290801677</v>
      </c>
      <c r="B65" s="7">
        <v>7.3345450113126223</v>
      </c>
      <c r="C65" s="7">
        <v>2.383548559186039</v>
      </c>
    </row>
    <row r="66" spans="1:3" x14ac:dyDescent="0.25">
      <c r="A66" s="7">
        <v>12.171457414717384</v>
      </c>
      <c r="B66" s="7">
        <v>11.066328164474688</v>
      </c>
      <c r="C66" s="7">
        <v>2.0346073888570633</v>
      </c>
    </row>
    <row r="67" spans="1:3" x14ac:dyDescent="0.25">
      <c r="A67" s="7">
        <v>10.799380671382368</v>
      </c>
      <c r="B67" s="7">
        <v>10.079845003919145</v>
      </c>
      <c r="C67" s="7">
        <v>2.5471653704135946</v>
      </c>
    </row>
    <row r="68" spans="1:3" x14ac:dyDescent="0.25">
      <c r="A68" s="7">
        <v>13.359745951658018</v>
      </c>
      <c r="B68" s="7">
        <v>10.8557704238022</v>
      </c>
      <c r="C68" s="7">
        <v>1.9643066759695056</v>
      </c>
    </row>
    <row r="69" spans="1:3" x14ac:dyDescent="0.25">
      <c r="A69" s="7">
        <v>12.569157707506044</v>
      </c>
      <c r="B69" s="7">
        <v>9.2632804670909383</v>
      </c>
      <c r="C69" s="7">
        <v>2.2394562532979254</v>
      </c>
    </row>
    <row r="70" spans="1:3" x14ac:dyDescent="0.25">
      <c r="A70" s="7">
        <v>12.013586785238036</v>
      </c>
      <c r="B70" s="7">
        <v>10.051321842510264</v>
      </c>
      <c r="C70" s="7">
        <v>0.6665350085279198</v>
      </c>
    </row>
    <row r="71" spans="1:3" x14ac:dyDescent="0.25">
      <c r="A71" s="7">
        <v>13.736337703933064</v>
      </c>
      <c r="B71" s="7">
        <v>11.920085325949762</v>
      </c>
      <c r="C71" s="7">
        <v>2.8383430178977318</v>
      </c>
    </row>
    <row r="72" spans="1:3" x14ac:dyDescent="0.25">
      <c r="A72" s="7">
        <v>13.857765814608499</v>
      </c>
      <c r="B72" s="7">
        <v>10.418599934843428</v>
      </c>
      <c r="C72" s="7">
        <v>2.4401979937633498</v>
      </c>
    </row>
    <row r="73" spans="1:3" x14ac:dyDescent="0.25">
      <c r="A73" s="7">
        <v>12.82806337874459</v>
      </c>
      <c r="B73" s="7">
        <v>9.6597973714588772</v>
      </c>
      <c r="C73" s="7">
        <v>2.0819461834955142</v>
      </c>
    </row>
    <row r="74" spans="1:3" x14ac:dyDescent="0.25">
      <c r="A74" s="7">
        <v>13.614751924076565</v>
      </c>
      <c r="B74" s="7">
        <v>10.217634484564757</v>
      </c>
      <c r="C74" s="7">
        <v>2.4247452341906168</v>
      </c>
    </row>
    <row r="75" spans="1:3" x14ac:dyDescent="0.25">
      <c r="A75" s="7">
        <v>10.840431808116605</v>
      </c>
      <c r="B75" s="7">
        <v>3.4046438159853754</v>
      </c>
      <c r="C75" s="7">
        <v>1.8335700930948409</v>
      </c>
    </row>
    <row r="76" spans="1:3" x14ac:dyDescent="0.25">
      <c r="A76" s="7">
        <v>12.795762975900535</v>
      </c>
      <c r="B76" s="7">
        <v>11.874552317598084</v>
      </c>
      <c r="C76" s="7">
        <v>3.2414702812315404</v>
      </c>
    </row>
    <row r="77" spans="1:3" x14ac:dyDescent="0.25">
      <c r="A77" s="7">
        <v>15.876408767712144</v>
      </c>
      <c r="B77" s="7">
        <v>11.919255978207422</v>
      </c>
      <c r="C77" s="7">
        <v>3.2346584179237929</v>
      </c>
    </row>
    <row r="78" spans="1:3" x14ac:dyDescent="0.25">
      <c r="A78" s="7">
        <v>12.114409074310599</v>
      </c>
      <c r="B78" s="7">
        <v>6.8339893979278381</v>
      </c>
      <c r="C78" s="7">
        <v>2.6821483372411921</v>
      </c>
    </row>
    <row r="79" spans="1:3" x14ac:dyDescent="0.25">
      <c r="A79" s="7">
        <v>13.443250628055145</v>
      </c>
      <c r="B79" s="7">
        <v>10.675810948646321</v>
      </c>
      <c r="C79" s="7">
        <v>3.1015483238712203</v>
      </c>
    </row>
    <row r="80" spans="1:3" x14ac:dyDescent="0.25">
      <c r="A80" s="7">
        <v>12.008379774738749</v>
      </c>
      <c r="B80" s="7">
        <v>6.913134003541864</v>
      </c>
      <c r="C80" s="7">
        <v>2.3249443411533366</v>
      </c>
    </row>
    <row r="81" spans="1:3" x14ac:dyDescent="0.25">
      <c r="A81" s="7">
        <v>11.898814241500618</v>
      </c>
      <c r="B81" s="7">
        <v>9.1654644838708776</v>
      </c>
      <c r="C81" s="7">
        <v>2.6104125862629486</v>
      </c>
    </row>
    <row r="82" spans="1:3" x14ac:dyDescent="0.25">
      <c r="A82" s="7">
        <v>15.815492260525955</v>
      </c>
      <c r="B82" s="7">
        <v>14.501307676897754</v>
      </c>
      <c r="C82" s="7">
        <v>3.1195701370903199</v>
      </c>
    </row>
    <row r="83" spans="1:3" x14ac:dyDescent="0.25">
      <c r="A83" s="7">
        <v>11.860443172999679</v>
      </c>
      <c r="B83" s="7">
        <v>8.4899017601206275</v>
      </c>
      <c r="C83" s="7">
        <v>2.022638252414219</v>
      </c>
    </row>
    <row r="84" spans="1:3" x14ac:dyDescent="0.25">
      <c r="A84" s="7">
        <v>12.423615168369867</v>
      </c>
      <c r="B84" s="7">
        <v>9.6402504068413979</v>
      </c>
      <c r="C84" s="7">
        <v>2.7961082198318192</v>
      </c>
    </row>
    <row r="85" spans="1:3" x14ac:dyDescent="0.25">
      <c r="A85" s="7">
        <v>12.467374907539478</v>
      </c>
      <c r="B85" s="7">
        <v>10.752254423248845</v>
      </c>
      <c r="C85" s="7">
        <v>3.8693335531563489</v>
      </c>
    </row>
    <row r="86" spans="1:3" x14ac:dyDescent="0.25">
      <c r="A86" s="7">
        <v>10.958388541030049</v>
      </c>
      <c r="B86" s="7">
        <v>11.362076627592849</v>
      </c>
      <c r="C86" s="7">
        <v>2.8294614271046168</v>
      </c>
    </row>
    <row r="87" spans="1:3" x14ac:dyDescent="0.25">
      <c r="A87" s="7">
        <v>10.859431869625212</v>
      </c>
      <c r="B87" s="7">
        <v>6.8507878491963021</v>
      </c>
      <c r="C87" s="7">
        <v>3.2511640603496512</v>
      </c>
    </row>
    <row r="88" spans="1:3" x14ac:dyDescent="0.25">
      <c r="A88" s="7">
        <v>12.021544604271416</v>
      </c>
      <c r="B88" s="7">
        <v>9.5830675751107002</v>
      </c>
      <c r="C88" s="7">
        <v>3.0450800634252078</v>
      </c>
    </row>
    <row r="89" spans="1:3" x14ac:dyDescent="0.25">
      <c r="A89" s="7">
        <v>12.706176213084699</v>
      </c>
      <c r="B89" s="7">
        <v>10.413614994517976</v>
      </c>
      <c r="C89" s="7">
        <v>1.8705713163200473</v>
      </c>
    </row>
    <row r="90" spans="1:3" x14ac:dyDescent="0.25">
      <c r="A90" s="7">
        <v>14.954633436665221</v>
      </c>
      <c r="B90" s="7">
        <v>10.406673247527539</v>
      </c>
      <c r="C90" s="7">
        <v>1.8037727796071381</v>
      </c>
    </row>
    <row r="91" spans="1:3" x14ac:dyDescent="0.25">
      <c r="A91" s="7">
        <v>10.705832270019828</v>
      </c>
      <c r="B91" s="7">
        <v>8.4606348736729498</v>
      </c>
      <c r="C91" s="7">
        <v>3.7625460370153103</v>
      </c>
    </row>
    <row r="92" spans="1:3" x14ac:dyDescent="0.25">
      <c r="A92" s="7">
        <v>15.940668621557124</v>
      </c>
      <c r="B92" s="7">
        <v>14.879905150010719</v>
      </c>
      <c r="C92" s="7">
        <v>3.1927300664298102</v>
      </c>
    </row>
    <row r="93" spans="1:3" x14ac:dyDescent="0.25">
      <c r="A93" s="7">
        <v>11.777232191183929</v>
      </c>
      <c r="B93" s="7">
        <v>5.0707571957423356</v>
      </c>
      <c r="C93" s="7">
        <v>2.5301580409022959</v>
      </c>
    </row>
    <row r="94" spans="1:3" x14ac:dyDescent="0.25">
      <c r="A94" s="7">
        <v>8.8274556857593893</v>
      </c>
      <c r="B94" s="7">
        <v>9.7118605244157781</v>
      </c>
      <c r="C94" s="7">
        <v>3.3348026165282931</v>
      </c>
    </row>
    <row r="95" spans="1:3" x14ac:dyDescent="0.25">
      <c r="A95" s="7">
        <v>14.586124462384692</v>
      </c>
      <c r="B95" s="7">
        <v>10.164891082376885</v>
      </c>
      <c r="C95" s="7">
        <v>3.055529489234607</v>
      </c>
    </row>
    <row r="96" spans="1:3" x14ac:dyDescent="0.25">
      <c r="A96" s="7">
        <v>10.685735267444121</v>
      </c>
      <c r="B96" s="7">
        <v>9.7345981512813289</v>
      </c>
      <c r="C96" s="7">
        <v>3.025019394403889</v>
      </c>
    </row>
    <row r="97" spans="1:3" x14ac:dyDescent="0.25">
      <c r="A97" s="7">
        <v>14.718866772180029</v>
      </c>
      <c r="B97" s="7">
        <v>10.060327551101375</v>
      </c>
      <c r="C97" s="7">
        <v>1.4793359580233221</v>
      </c>
    </row>
    <row r="98" spans="1:3" x14ac:dyDescent="0.25">
      <c r="A98" s="7">
        <v>13.940268997254403</v>
      </c>
      <c r="B98" s="7">
        <v>9.0912944450575104</v>
      </c>
      <c r="C98" s="7">
        <v>2.5277899073364911</v>
      </c>
    </row>
    <row r="99" spans="1:3" x14ac:dyDescent="0.25">
      <c r="A99" s="7">
        <v>14.20851761861409</v>
      </c>
      <c r="B99" s="7">
        <v>11.745936560969396</v>
      </c>
      <c r="C99" s="7">
        <v>2.478934205843248</v>
      </c>
    </row>
    <row r="100" spans="1:3" x14ac:dyDescent="0.25">
      <c r="A100" s="7">
        <v>12.803312239478544</v>
      </c>
      <c r="B100" s="7">
        <v>8.5373385586115518</v>
      </c>
      <c r="C100" s="7">
        <v>2.2097529483403986</v>
      </c>
    </row>
    <row r="101" spans="1:3" x14ac:dyDescent="0.25">
      <c r="A101" s="7">
        <v>12.135565752424608</v>
      </c>
      <c r="B101" s="7">
        <v>10.545589755901991</v>
      </c>
      <c r="C101" s="7">
        <v>2.9687775241820695</v>
      </c>
    </row>
  </sheetData>
  <mergeCells count="5">
    <mergeCell ref="L28:Q28"/>
    <mergeCell ref="N29:Q29"/>
    <mergeCell ref="L30:M30"/>
    <mergeCell ref="L31:M31"/>
    <mergeCell ref="L32:M3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opLeftCell="D13" zoomScaleNormal="100" workbookViewId="0">
      <selection activeCell="Q42" sqref="Q42"/>
    </sheetView>
  </sheetViews>
  <sheetFormatPr defaultColWidth="11" defaultRowHeight="15.75" x14ac:dyDescent="0.25"/>
  <cols>
    <col min="1" max="3" width="11.375" customWidth="1"/>
    <col min="7" max="7" width="21.625" customWidth="1"/>
    <col min="10" max="10" width="16.125" customWidth="1"/>
    <col min="11" max="11" width="3.625" customWidth="1"/>
    <col min="14" max="14" width="11" customWidth="1"/>
    <col min="16" max="16" width="5.125" customWidth="1"/>
  </cols>
  <sheetData>
    <row r="1" spans="1:15" ht="19.5" thickBot="1" x14ac:dyDescent="0.35">
      <c r="A1" s="8" t="s">
        <v>32</v>
      </c>
      <c r="B1" s="8" t="s">
        <v>29</v>
      </c>
      <c r="C1" s="8" t="s">
        <v>11</v>
      </c>
      <c r="D1" s="8" t="s">
        <v>31</v>
      </c>
      <c r="E1" s="8" t="s">
        <v>30</v>
      </c>
      <c r="F1" s="8"/>
      <c r="G1" s="11"/>
      <c r="H1" s="27" t="s">
        <v>19</v>
      </c>
      <c r="I1" s="28" t="s">
        <v>20</v>
      </c>
      <c r="J1" s="17"/>
      <c r="L1" s="33"/>
      <c r="M1" s="20" t="s">
        <v>29</v>
      </c>
      <c r="N1" s="21" t="s">
        <v>11</v>
      </c>
      <c r="O1" s="22" t="s">
        <v>31</v>
      </c>
    </row>
    <row r="2" spans="1:15" ht="16.5" thickBot="1" x14ac:dyDescent="0.3">
      <c r="A2" s="7">
        <v>8.6980210680831487</v>
      </c>
      <c r="B2" s="7">
        <v>2.4835547253289159</v>
      </c>
      <c r="C2" s="7">
        <v>10.727082795744362</v>
      </c>
      <c r="D2" s="7">
        <f>B2*C2</f>
        <v>26.64129716636543</v>
      </c>
      <c r="E2" s="7">
        <v>8.4483999999999995</v>
      </c>
      <c r="F2" s="7"/>
      <c r="G2" s="25" t="s">
        <v>33</v>
      </c>
      <c r="H2" s="18">
        <v>4</v>
      </c>
      <c r="I2" s="29">
        <f>L3+(M3*M4)+(N3*H2)+(O3*O4)</f>
        <v>4.532</v>
      </c>
      <c r="J2" s="30" t="s">
        <v>35</v>
      </c>
      <c r="K2" s="9"/>
      <c r="L2" s="34" t="s">
        <v>21</v>
      </c>
      <c r="M2" s="35" t="s">
        <v>22</v>
      </c>
      <c r="N2" s="35" t="s">
        <v>23</v>
      </c>
      <c r="O2" s="36" t="s">
        <v>24</v>
      </c>
    </row>
    <row r="3" spans="1:15" ht="16.5" thickBot="1" x14ac:dyDescent="0.3">
      <c r="A3" s="7">
        <v>8.526110419710399</v>
      </c>
      <c r="B3" s="7">
        <v>2.7301706399306114</v>
      </c>
      <c r="C3" s="7">
        <v>14.113763416086671</v>
      </c>
      <c r="D3" s="7">
        <f t="shared" ref="D3:D66" si="0">B3*C3</f>
        <v>38.532982497526596</v>
      </c>
      <c r="E3" s="7">
        <v>10.96917</v>
      </c>
      <c r="F3" s="7"/>
      <c r="G3" s="26" t="s">
        <v>34</v>
      </c>
      <c r="H3" s="19">
        <v>20</v>
      </c>
      <c r="I3" s="31">
        <f>L3+(M3*M4)+(N3*H3)+(O3*O4)</f>
        <v>18.291999999999998</v>
      </c>
      <c r="J3" s="32" t="s">
        <v>36</v>
      </c>
      <c r="K3" s="9"/>
      <c r="L3" s="13">
        <v>-2.73</v>
      </c>
      <c r="M3" s="10">
        <v>1.47</v>
      </c>
      <c r="N3" s="16">
        <v>0.86</v>
      </c>
      <c r="O3" s="14">
        <v>-0.06</v>
      </c>
    </row>
    <row r="4" spans="1:15" ht="16.5" thickBot="1" x14ac:dyDescent="0.3">
      <c r="A4" s="7">
        <v>10.846786964095537</v>
      </c>
      <c r="B4" s="7">
        <v>0.97115651805717995</v>
      </c>
      <c r="C4" s="7">
        <v>11.046633011004852</v>
      </c>
      <c r="D4" s="7">
        <f t="shared" si="0"/>
        <v>10.728009651222974</v>
      </c>
      <c r="E4" s="7">
        <v>7.4917899999999999</v>
      </c>
      <c r="F4" s="7"/>
      <c r="L4" s="26" t="s">
        <v>37</v>
      </c>
      <c r="M4" s="15">
        <v>2.6</v>
      </c>
      <c r="N4" s="37"/>
      <c r="O4" s="12">
        <v>0</v>
      </c>
    </row>
    <row r="5" spans="1:15" x14ac:dyDescent="0.25">
      <c r="A5" s="7">
        <v>11.152384539085578</v>
      </c>
      <c r="B5" s="7">
        <v>2.0204305552767945</v>
      </c>
      <c r="C5" s="7">
        <v>13.008174031287377</v>
      </c>
      <c r="D5" s="7">
        <f t="shared" si="0"/>
        <v>26.282112281171134</v>
      </c>
      <c r="E5" s="7">
        <v>9.7438400000000005</v>
      </c>
      <c r="F5" s="7"/>
      <c r="H5" s="68" t="s">
        <v>39</v>
      </c>
      <c r="I5" s="68"/>
    </row>
    <row r="6" spans="1:15" x14ac:dyDescent="0.25">
      <c r="A6" s="7">
        <v>5.5458364081475349</v>
      </c>
      <c r="B6" s="7">
        <v>2.0039378939419774</v>
      </c>
      <c r="C6" s="7">
        <v>9.6256735664956743</v>
      </c>
      <c r="D6" s="7">
        <f t="shared" si="0"/>
        <v>19.289252014616302</v>
      </c>
      <c r="E6" s="7">
        <v>7.2586599999999999</v>
      </c>
      <c r="F6" s="7"/>
    </row>
    <row r="7" spans="1:15" x14ac:dyDescent="0.25">
      <c r="A7" s="7">
        <v>8.3097442586649883</v>
      </c>
      <c r="B7" s="7">
        <v>1.7096507368990557</v>
      </c>
      <c r="C7" s="7">
        <v>13.032533999428891</v>
      </c>
      <c r="D7" s="7">
        <f t="shared" si="0"/>
        <v>22.281081355785599</v>
      </c>
      <c r="E7" s="7">
        <v>9.5576600000000003</v>
      </c>
      <c r="F7" s="7"/>
    </row>
    <row r="8" spans="1:15" x14ac:dyDescent="0.25">
      <c r="A8" s="7">
        <v>9.9239099112855431</v>
      </c>
      <c r="B8" s="7">
        <v>1.4165509095177538</v>
      </c>
      <c r="C8" s="7">
        <v>12.430403433626649</v>
      </c>
      <c r="D8" s="7">
        <f t="shared" si="0"/>
        <v>17.60829928957644</v>
      </c>
      <c r="E8" s="7">
        <v>8.9026800000000001</v>
      </c>
      <c r="F8" s="7"/>
    </row>
    <row r="9" spans="1:15" x14ac:dyDescent="0.25">
      <c r="A9" s="7">
        <v>8.6853807587101617</v>
      </c>
      <c r="B9" s="7">
        <v>3.8681201889572558</v>
      </c>
      <c r="C9" s="7">
        <v>10.844673310895145</v>
      </c>
      <c r="D9" s="7">
        <f t="shared" si="0"/>
        <v>41.948499776519434</v>
      </c>
      <c r="E9" s="7">
        <v>9.6293600000000001</v>
      </c>
      <c r="F9" s="7"/>
    </row>
    <row r="10" spans="1:15" ht="16.5" customHeight="1" x14ac:dyDescent="0.25">
      <c r="A10" s="7">
        <v>12.182674211108436</v>
      </c>
      <c r="B10" s="7">
        <v>2.8536649723474175</v>
      </c>
      <c r="C10" s="7">
        <v>15.498603113136417</v>
      </c>
      <c r="D10" s="7">
        <f t="shared" si="0"/>
        <v>44.22782082427203</v>
      </c>
      <c r="E10" s="7">
        <v>11.98115</v>
      </c>
      <c r="F10" s="7"/>
    </row>
    <row r="11" spans="1:15" x14ac:dyDescent="0.25">
      <c r="A11" s="7">
        <v>8.5892744583191813</v>
      </c>
      <c r="B11" s="7">
        <v>2.0929413485239441</v>
      </c>
      <c r="C11" s="7">
        <v>10.476361351163311</v>
      </c>
      <c r="D11" s="7">
        <f t="shared" si="0"/>
        <v>21.926409853927868</v>
      </c>
      <c r="E11" s="7">
        <v>7.9536100000000003</v>
      </c>
      <c r="F11" s="7"/>
    </row>
    <row r="12" spans="1:15" x14ac:dyDescent="0.25">
      <c r="A12" s="7">
        <v>10.920317028263987</v>
      </c>
      <c r="B12" s="7">
        <v>3.0707755965730303</v>
      </c>
      <c r="C12" s="7">
        <v>13.516476110956685</v>
      </c>
      <c r="D12" s="7">
        <f t="shared" si="0"/>
        <v>41.506064993188126</v>
      </c>
      <c r="E12" s="7">
        <v>10.772640000000001</v>
      </c>
      <c r="F12" s="7"/>
    </row>
    <row r="13" spans="1:15" x14ac:dyDescent="0.25">
      <c r="A13" s="7">
        <v>13.845929395026243</v>
      </c>
      <c r="B13" s="7">
        <v>1.9757963081408765</v>
      </c>
      <c r="C13" s="7">
        <v>17.967442320230965</v>
      </c>
      <c r="D13" s="7">
        <f t="shared" si="0"/>
        <v>35.500006203046482</v>
      </c>
      <c r="E13" s="7">
        <v>13.350960000000001</v>
      </c>
      <c r="F13" s="7"/>
    </row>
    <row r="14" spans="1:15" x14ac:dyDescent="0.25">
      <c r="A14" s="7">
        <v>12.346024394218624</v>
      </c>
      <c r="B14" s="7">
        <v>2.258354296066766</v>
      </c>
      <c r="C14" s="7">
        <v>13.685789240223244</v>
      </c>
      <c r="D14" s="7">
        <f t="shared" si="0"/>
        <v>30.907360925722482</v>
      </c>
      <c r="E14" s="7">
        <v>10.38523</v>
      </c>
      <c r="F14" s="7"/>
    </row>
    <row r="15" spans="1:15" x14ac:dyDescent="0.25">
      <c r="A15" s="7">
        <v>7.3397786858793745</v>
      </c>
      <c r="B15" s="7">
        <v>2.9986953846715738</v>
      </c>
      <c r="C15" s="7">
        <v>8.0416366171640448</v>
      </c>
      <c r="D15" s="7">
        <f t="shared" si="0"/>
        <v>24.11441860909575</v>
      </c>
      <c r="E15" s="7">
        <v>7.0638300000000003</v>
      </c>
      <c r="F15" s="7"/>
    </row>
    <row r="16" spans="1:15" x14ac:dyDescent="0.25">
      <c r="A16" s="7">
        <v>7.4873889860886402</v>
      </c>
      <c r="B16" s="7">
        <v>2.2970493572633957</v>
      </c>
      <c r="C16" s="7">
        <v>9.0816529533674686</v>
      </c>
      <c r="D16" s="7">
        <f t="shared" si="0"/>
        <v>20.861005079421961</v>
      </c>
      <c r="E16" s="7">
        <v>7.1256300000000001</v>
      </c>
      <c r="F16" s="7"/>
    </row>
    <row r="17" spans="1:23" x14ac:dyDescent="0.25">
      <c r="A17" s="7">
        <v>4.8869124870739684</v>
      </c>
      <c r="B17" s="7">
        <v>1.6434849398399769</v>
      </c>
      <c r="C17" s="7">
        <v>12.08950047232447</v>
      </c>
      <c r="D17" s="7">
        <f t="shared" si="0"/>
        <v>19.868911956453555</v>
      </c>
      <c r="E17" s="7">
        <v>8.8031100000000002</v>
      </c>
      <c r="F17" s="7"/>
    </row>
    <row r="18" spans="1:23" x14ac:dyDescent="0.25">
      <c r="A18" s="7">
        <v>10.518734275143624</v>
      </c>
      <c r="B18" s="7">
        <v>3.220881059368097</v>
      </c>
      <c r="C18" s="7">
        <v>11.192498488289488</v>
      </c>
      <c r="D18" s="7">
        <f t="shared" si="0"/>
        <v>36.049706387937668</v>
      </c>
      <c r="E18" s="7">
        <v>9.3437800000000006</v>
      </c>
      <c r="F18" s="7"/>
    </row>
    <row r="19" spans="1:23" ht="16.5" customHeight="1" x14ac:dyDescent="0.25">
      <c r="A19" s="7">
        <v>11.073703123381174</v>
      </c>
      <c r="B19" s="7">
        <v>2.2442713349830057</v>
      </c>
      <c r="C19" s="7">
        <v>14.0862235104057</v>
      </c>
      <c r="D19" s="7">
        <f t="shared" si="0"/>
        <v>31.6133076425672</v>
      </c>
      <c r="E19" s="7">
        <v>10.663460000000001</v>
      </c>
      <c r="F19" s="7"/>
    </row>
    <row r="20" spans="1:23" x14ac:dyDescent="0.25">
      <c r="A20" s="7">
        <v>14.802330247162059</v>
      </c>
      <c r="B20" s="7">
        <v>2.5756717467955568</v>
      </c>
      <c r="C20" s="7">
        <v>17.178448012939953</v>
      </c>
      <c r="D20" s="7">
        <f t="shared" si="0"/>
        <v>44.246043200725708</v>
      </c>
      <c r="E20" s="7">
        <v>13.010300000000001</v>
      </c>
      <c r="F20" s="7"/>
    </row>
    <row r="21" spans="1:23" x14ac:dyDescent="0.25">
      <c r="A21" s="7">
        <v>9.0246759391527718</v>
      </c>
      <c r="B21" s="7">
        <v>2.6731388022961169</v>
      </c>
      <c r="C21" s="7">
        <v>10.239830297696978</v>
      </c>
      <c r="D21" s="7">
        <f t="shared" si="0"/>
        <v>27.372487697701189</v>
      </c>
      <c r="E21" s="7">
        <v>8.2642100000000003</v>
      </c>
      <c r="F21" s="7"/>
    </row>
    <row r="22" spans="1:23" x14ac:dyDescent="0.25">
      <c r="A22" s="7">
        <v>8.9581044190614687</v>
      </c>
      <c r="B22" s="7">
        <v>2.270376504915363</v>
      </c>
      <c r="C22" s="7">
        <v>14.367335665277803</v>
      </c>
      <c r="D22" s="7">
        <f t="shared" si="0"/>
        <v>32.619261332679258</v>
      </c>
      <c r="E22" s="7">
        <v>10.879810000000001</v>
      </c>
      <c r="F22" s="7"/>
    </row>
    <row r="23" spans="1:23" x14ac:dyDescent="0.25">
      <c r="A23" s="7">
        <v>11.607269871112464</v>
      </c>
      <c r="B23" s="7">
        <v>2.9718508950973161</v>
      </c>
      <c r="C23" s="7">
        <v>12.559935951868148</v>
      </c>
      <c r="D23" s="7">
        <f t="shared" si="0"/>
        <v>37.326256900924321</v>
      </c>
      <c r="E23" s="7">
        <v>10.069000000000001</v>
      </c>
      <c r="F23" s="7"/>
    </row>
    <row r="24" spans="1:23" x14ac:dyDescent="0.25">
      <c r="A24" s="7">
        <v>10.565374356739456</v>
      </c>
      <c r="B24" s="7">
        <v>2.2097338569407232</v>
      </c>
      <c r="C24" s="7">
        <v>14.20138510967886</v>
      </c>
      <c r="D24" s="7">
        <f t="shared" si="0"/>
        <v>31.381281492311224</v>
      </c>
      <c r="E24" s="7">
        <v>10.72583</v>
      </c>
      <c r="F24" s="7"/>
    </row>
    <row r="25" spans="1:23" x14ac:dyDescent="0.25">
      <c r="A25" s="7">
        <v>7.6172540111986429</v>
      </c>
      <c r="B25" s="7">
        <v>2.5757645854680447</v>
      </c>
      <c r="C25" s="7">
        <v>12.086151879411076</v>
      </c>
      <c r="D25" s="7">
        <f t="shared" si="0"/>
        <v>31.131081985575101</v>
      </c>
      <c r="E25" s="7">
        <v>9.4677199999999999</v>
      </c>
      <c r="F25" s="7"/>
    </row>
    <row r="26" spans="1:23" x14ac:dyDescent="0.25">
      <c r="A26" s="7">
        <v>12.00054750046818</v>
      </c>
      <c r="B26" s="7">
        <v>2.924787738026148</v>
      </c>
      <c r="C26" s="7">
        <v>11.24138438540283</v>
      </c>
      <c r="D26" s="7">
        <f t="shared" si="0"/>
        <v>32.878663208864801</v>
      </c>
      <c r="E26" s="7">
        <v>9.1482600000000005</v>
      </c>
      <c r="F26" s="7"/>
    </row>
    <row r="27" spans="1:23" ht="15.75" customHeight="1" x14ac:dyDescent="0.25">
      <c r="A27" s="7">
        <v>11.000775772215118</v>
      </c>
      <c r="B27" s="7">
        <v>3.536627814577022</v>
      </c>
      <c r="C27" s="7">
        <v>15.78546041197257</v>
      </c>
      <c r="D27" s="7">
        <f t="shared" si="0"/>
        <v>55.827298358886651</v>
      </c>
      <c r="E27" s="7">
        <v>12.506159999999999</v>
      </c>
      <c r="F27" s="7"/>
    </row>
    <row r="28" spans="1:23" x14ac:dyDescent="0.25">
      <c r="A28" s="7">
        <v>11.037111019222138</v>
      </c>
      <c r="B28" s="7">
        <v>2.9326155240874678</v>
      </c>
      <c r="C28" s="7">
        <v>13.242360075561448</v>
      </c>
      <c r="D28" s="7">
        <f t="shared" si="0"/>
        <v>38.834750733147594</v>
      </c>
      <c r="E28" s="7">
        <v>10.501580000000001</v>
      </c>
      <c r="F28" s="7"/>
    </row>
    <row r="29" spans="1:23" x14ac:dyDescent="0.25">
      <c r="A29" s="7">
        <v>12.066194854020479</v>
      </c>
      <c r="B29" s="7">
        <v>2.9674128515351623</v>
      </c>
      <c r="C29" s="7">
        <v>12.388461135779057</v>
      </c>
      <c r="D29" s="7">
        <f t="shared" si="0"/>
        <v>36.76167878505467</v>
      </c>
      <c r="E29" s="7">
        <v>9.9508700000000001</v>
      </c>
      <c r="F29" s="7"/>
      <c r="G29" s="41" t="s">
        <v>114</v>
      </c>
      <c r="H29" s="41"/>
      <c r="I29" s="72"/>
      <c r="J29" s="72"/>
      <c r="K29" s="72"/>
      <c r="L29" s="72"/>
      <c r="M29" s="41"/>
      <c r="N29" s="41"/>
      <c r="O29" s="41" t="s">
        <v>120</v>
      </c>
      <c r="P29" s="42"/>
      <c r="Q29" s="42"/>
      <c r="R29" s="42"/>
      <c r="S29" s="42"/>
      <c r="T29" s="42"/>
      <c r="U29" s="42"/>
      <c r="V29" s="42"/>
      <c r="W29" s="42"/>
    </row>
    <row r="30" spans="1:23" ht="31.5" customHeight="1" thickBot="1" x14ac:dyDescent="0.3">
      <c r="A30" s="7">
        <v>12.930662074665397</v>
      </c>
      <c r="B30" s="7">
        <v>1.8768980824880368</v>
      </c>
      <c r="C30" s="7">
        <v>15.134669816025978</v>
      </c>
      <c r="D30" s="7">
        <f t="shared" si="0"/>
        <v>28.406232756788725</v>
      </c>
      <c r="E30" s="7">
        <v>11.22189</v>
      </c>
      <c r="F30" s="7"/>
      <c r="G30" s="86" t="s">
        <v>115</v>
      </c>
      <c r="H30" s="86"/>
      <c r="I30" s="86"/>
      <c r="J30" s="86"/>
      <c r="K30" s="86"/>
      <c r="L30" s="86"/>
      <c r="M30" s="86"/>
      <c r="N30" s="59"/>
      <c r="O30" s="69" t="s">
        <v>121</v>
      </c>
      <c r="P30" s="69"/>
      <c r="Q30" s="69"/>
      <c r="R30" s="69"/>
      <c r="S30" s="69"/>
      <c r="T30" s="69"/>
      <c r="U30" s="69"/>
      <c r="V30" s="69"/>
      <c r="W30" s="69"/>
    </row>
    <row r="31" spans="1:23" ht="19.5" thickBot="1" x14ac:dyDescent="0.3">
      <c r="A31" s="7">
        <v>7.7356371982688099</v>
      </c>
      <c r="B31" s="7">
        <v>2.9044611865116492</v>
      </c>
      <c r="C31" s="7">
        <v>11.62904945586406</v>
      </c>
      <c r="D31" s="7">
        <f t="shared" si="0"/>
        <v>33.776122780581574</v>
      </c>
      <c r="E31" s="7">
        <v>9.3943399999999997</v>
      </c>
      <c r="F31" s="7"/>
      <c r="G31" s="41"/>
      <c r="H31" s="70" t="s">
        <v>111</v>
      </c>
      <c r="I31" s="70"/>
      <c r="J31" s="70"/>
      <c r="L31" s="85" t="s">
        <v>6</v>
      </c>
      <c r="M31" s="85"/>
      <c r="O31" s="74"/>
      <c r="P31" s="74"/>
      <c r="Q31" s="56"/>
      <c r="R31" s="42"/>
      <c r="S31" s="87"/>
      <c r="T31" s="87"/>
      <c r="U31" s="70" t="s">
        <v>123</v>
      </c>
      <c r="V31" s="70"/>
      <c r="W31" s="42"/>
    </row>
    <row r="32" spans="1:23" ht="32.25" thickBot="1" x14ac:dyDescent="0.3">
      <c r="A32" s="7">
        <v>8.7501705231612092</v>
      </c>
      <c r="B32" s="7">
        <v>3.2144539409135628</v>
      </c>
      <c r="C32" s="7">
        <v>10.389925167380841</v>
      </c>
      <c r="D32" s="7">
        <f t="shared" si="0"/>
        <v>33.397935900084356</v>
      </c>
      <c r="E32" s="7">
        <v>8.8125999999999998</v>
      </c>
      <c r="F32" s="7"/>
      <c r="G32" s="45" t="s">
        <v>111</v>
      </c>
      <c r="H32" s="47" t="s">
        <v>113</v>
      </c>
      <c r="I32" s="47" t="s">
        <v>29</v>
      </c>
      <c r="J32" s="47" t="s">
        <v>116</v>
      </c>
      <c r="K32" s="42"/>
      <c r="L32" s="47" t="s">
        <v>1</v>
      </c>
      <c r="M32" s="48" t="s">
        <v>2</v>
      </c>
      <c r="O32" s="75" t="s">
        <v>122</v>
      </c>
      <c r="P32" s="75"/>
      <c r="Q32" s="46" t="s">
        <v>124</v>
      </c>
      <c r="R32" s="46" t="s">
        <v>125</v>
      </c>
      <c r="S32" s="46" t="s">
        <v>68</v>
      </c>
      <c r="T32" s="57" t="s">
        <v>124</v>
      </c>
      <c r="U32" s="46" t="s">
        <v>126</v>
      </c>
      <c r="V32" s="48" t="s">
        <v>127</v>
      </c>
      <c r="W32" s="46" t="s">
        <v>128</v>
      </c>
    </row>
    <row r="33" spans="1:23" ht="31.5" customHeight="1" x14ac:dyDescent="0.25">
      <c r="A33" s="7">
        <v>9.5050894253167222</v>
      </c>
      <c r="B33" s="7">
        <v>2.4267722726493921</v>
      </c>
      <c r="C33" s="7">
        <v>10.743920826559629</v>
      </c>
      <c r="D33" s="7">
        <f t="shared" si="0"/>
        <v>26.073049161435247</v>
      </c>
      <c r="E33" s="7">
        <v>8.4147999999999996</v>
      </c>
      <c r="F33" s="7"/>
      <c r="G33" s="41" t="s">
        <v>113</v>
      </c>
      <c r="H33" s="55" t="s">
        <v>117</v>
      </c>
      <c r="I33" s="55"/>
      <c r="J33" s="42"/>
      <c r="K33" s="55"/>
      <c r="L33" s="50">
        <v>9.93</v>
      </c>
      <c r="M33" s="50">
        <v>2.09</v>
      </c>
      <c r="O33" s="74" t="s">
        <v>129</v>
      </c>
      <c r="P33" s="74"/>
      <c r="Q33" s="50">
        <v>-2.73</v>
      </c>
      <c r="R33" s="50">
        <v>0.52</v>
      </c>
      <c r="S33" s="50">
        <v>0.61</v>
      </c>
      <c r="T33" s="50" t="s">
        <v>117</v>
      </c>
      <c r="U33" s="50">
        <v>-13.25</v>
      </c>
      <c r="V33" s="50">
        <v>7.78</v>
      </c>
      <c r="W33" s="50" t="s">
        <v>117</v>
      </c>
    </row>
    <row r="34" spans="1:23" ht="15.75" customHeight="1" x14ac:dyDescent="0.25">
      <c r="A34" s="7">
        <v>9.9344987550145127</v>
      </c>
      <c r="B34" s="7">
        <v>1.9358203391584965</v>
      </c>
      <c r="C34" s="7">
        <v>16.192742554537421</v>
      </c>
      <c r="D34" s="7">
        <f t="shared" si="0"/>
        <v>31.34624038383085</v>
      </c>
      <c r="E34" s="7">
        <v>12.03131</v>
      </c>
      <c r="F34" s="7"/>
      <c r="G34" s="41" t="s">
        <v>29</v>
      </c>
      <c r="H34" s="50">
        <v>0.14000000000000001</v>
      </c>
      <c r="I34" s="58" t="s">
        <v>117</v>
      </c>
      <c r="J34" s="42"/>
      <c r="K34" s="42"/>
      <c r="L34" s="50">
        <v>2.6</v>
      </c>
      <c r="M34" s="50">
        <v>0.62</v>
      </c>
      <c r="O34" s="72" t="s">
        <v>29</v>
      </c>
      <c r="P34" s="72"/>
      <c r="Q34" s="50">
        <v>1.47</v>
      </c>
      <c r="R34" s="50">
        <v>0.75</v>
      </c>
      <c r="S34" s="50">
        <v>0.45</v>
      </c>
      <c r="T34" s="54">
        <v>0.43</v>
      </c>
      <c r="U34" s="50">
        <v>-2.42</v>
      </c>
      <c r="V34" s="50">
        <v>5.36</v>
      </c>
      <c r="W34" s="50" t="s">
        <v>130</v>
      </c>
    </row>
    <row r="35" spans="1:23" ht="16.5" thickBot="1" x14ac:dyDescent="0.3">
      <c r="A35" s="7">
        <v>11.068652963769456</v>
      </c>
      <c r="B35" s="7">
        <v>3.0751568532781102</v>
      </c>
      <c r="C35" s="7">
        <v>13.215026789448416</v>
      </c>
      <c r="D35" s="7">
        <f t="shared" si="0"/>
        <v>40.63828019782612</v>
      </c>
      <c r="E35" s="7">
        <v>10.575100000000001</v>
      </c>
      <c r="F35" s="7"/>
      <c r="G35" s="49" t="s">
        <v>116</v>
      </c>
      <c r="H35" s="51" t="s">
        <v>118</v>
      </c>
      <c r="I35" s="51">
        <v>-0.1</v>
      </c>
      <c r="J35" s="45" t="s">
        <v>117</v>
      </c>
      <c r="K35" s="45"/>
      <c r="L35" s="51">
        <v>12.72</v>
      </c>
      <c r="M35" s="51">
        <v>1.97</v>
      </c>
      <c r="O35" s="72" t="s">
        <v>131</v>
      </c>
      <c r="P35" s="72"/>
      <c r="Q35" s="50">
        <v>0.86</v>
      </c>
      <c r="R35" s="50">
        <v>2.0699999999999998</v>
      </c>
      <c r="S35" s="50">
        <v>0.04</v>
      </c>
      <c r="T35" s="54">
        <v>0.79</v>
      </c>
      <c r="U35" s="50">
        <v>0.03</v>
      </c>
      <c r="V35" s="50">
        <v>1.68</v>
      </c>
      <c r="W35" s="54">
        <v>0.03</v>
      </c>
    </row>
    <row r="36" spans="1:23" ht="15.75" customHeight="1" x14ac:dyDescent="0.25">
      <c r="A36" s="7">
        <v>10.614005743229569</v>
      </c>
      <c r="B36" s="7">
        <v>2.9915198241082126</v>
      </c>
      <c r="C36" s="7">
        <v>9.8117557669298812</v>
      </c>
      <c r="D36" s="7">
        <f t="shared" si="0"/>
        <v>29.352061886078818</v>
      </c>
      <c r="E36" s="7">
        <v>8.24221</v>
      </c>
      <c r="F36" s="7"/>
      <c r="G36" s="43" t="s">
        <v>119</v>
      </c>
      <c r="H36" s="42"/>
      <c r="I36" s="84"/>
      <c r="J36" s="84"/>
      <c r="K36" s="84"/>
      <c r="L36" s="84"/>
      <c r="M36" s="42"/>
      <c r="N36" s="42"/>
      <c r="O36" s="72" t="s">
        <v>132</v>
      </c>
      <c r="P36" s="72"/>
      <c r="Q36" s="76">
        <v>-0.06</v>
      </c>
      <c r="R36" s="76">
        <v>0.41</v>
      </c>
      <c r="S36" s="76">
        <v>0.69</v>
      </c>
      <c r="T36" s="78">
        <v>-0.27</v>
      </c>
      <c r="U36" s="76">
        <v>-0.37</v>
      </c>
      <c r="V36" s="76">
        <v>0.24</v>
      </c>
      <c r="W36" s="76" t="s">
        <v>134</v>
      </c>
    </row>
    <row r="37" spans="1:23" ht="15.75" customHeight="1" thickBot="1" x14ac:dyDescent="0.3">
      <c r="A37" s="7">
        <v>11.017368872089756</v>
      </c>
      <c r="B37" s="7">
        <v>3.5977116238976588</v>
      </c>
      <c r="C37" s="7">
        <v>10.904930875993006</v>
      </c>
      <c r="D37" s="7">
        <f t="shared" si="0"/>
        <v>39.23279657036052</v>
      </c>
      <c r="E37" s="7">
        <v>9.45289</v>
      </c>
      <c r="F37" s="7"/>
      <c r="O37" s="75" t="s">
        <v>133</v>
      </c>
      <c r="P37" s="75"/>
      <c r="Q37" s="77"/>
      <c r="R37" s="77"/>
      <c r="S37" s="77"/>
      <c r="T37" s="79"/>
      <c r="U37" s="77"/>
      <c r="V37" s="77"/>
      <c r="W37" s="77"/>
    </row>
    <row r="38" spans="1:23" ht="34.5" customHeight="1" x14ac:dyDescent="0.25">
      <c r="A38" s="7">
        <v>8.9681021509754508</v>
      </c>
      <c r="B38" s="7">
        <v>3.184531348737532</v>
      </c>
      <c r="C38" s="7">
        <v>11.768440234896028</v>
      </c>
      <c r="D38" s="7">
        <f t="shared" si="0"/>
        <v>37.476966853770485</v>
      </c>
      <c r="E38" s="7">
        <v>9.6944400000000002</v>
      </c>
      <c r="F38" s="7"/>
      <c r="G38" s="61"/>
      <c r="H38" s="62"/>
      <c r="I38" s="62"/>
      <c r="J38" s="62"/>
      <c r="K38" s="62"/>
      <c r="L38" s="62"/>
      <c r="M38" s="62"/>
      <c r="N38" s="62"/>
      <c r="O38" s="71" t="s">
        <v>135</v>
      </c>
      <c r="P38" s="71"/>
      <c r="Q38" s="71"/>
      <c r="R38" s="71"/>
      <c r="S38" s="71"/>
      <c r="T38" s="71"/>
      <c r="U38" s="71"/>
      <c r="V38" s="71"/>
      <c r="W38" s="71"/>
    </row>
    <row r="39" spans="1:23" x14ac:dyDescent="0.25">
      <c r="A39" s="7">
        <v>12.737761206614872</v>
      </c>
      <c r="B39" s="7">
        <v>2.5248548192479858</v>
      </c>
      <c r="C39" s="7">
        <v>15.633337631019309</v>
      </c>
      <c r="D39" s="7">
        <f t="shared" si="0"/>
        <v>39.471907858609995</v>
      </c>
      <c r="E39" s="7">
        <v>11.91032</v>
      </c>
      <c r="F39" s="7"/>
      <c r="G39" s="81"/>
      <c r="H39" s="81"/>
      <c r="I39" s="81"/>
      <c r="J39" s="81"/>
      <c r="K39" s="81"/>
      <c r="L39" s="81"/>
      <c r="M39" s="81"/>
      <c r="N39" s="81"/>
      <c r="O39" s="59"/>
    </row>
    <row r="40" spans="1:23" ht="18.75" x14ac:dyDescent="0.25">
      <c r="A40" s="7">
        <v>11.124866929083955</v>
      </c>
      <c r="B40" s="7">
        <v>2.6525243159781442</v>
      </c>
      <c r="C40" s="7">
        <v>11.670782927795479</v>
      </c>
      <c r="D40" s="7">
        <f t="shared" si="0"/>
        <v>30.957035502480107</v>
      </c>
      <c r="E40" s="7">
        <v>9.2356800000000003</v>
      </c>
      <c r="F40" s="7"/>
      <c r="G40" s="61"/>
      <c r="H40" s="63"/>
      <c r="I40" s="62"/>
      <c r="J40" s="82"/>
      <c r="K40" s="82"/>
      <c r="L40" s="83"/>
      <c r="M40" s="83"/>
      <c r="N40" s="62"/>
      <c r="O40" s="60"/>
    </row>
    <row r="41" spans="1:23" x14ac:dyDescent="0.25">
      <c r="A41" s="7">
        <v>11.416161497590595</v>
      </c>
      <c r="B41" s="7">
        <v>2.9467314037686041</v>
      </c>
      <c r="C41" s="7">
        <v>15.689419487445702</v>
      </c>
      <c r="D41" s="7">
        <f t="shared" si="0"/>
        <v>46.232505110555365</v>
      </c>
      <c r="E41" s="7">
        <v>12.15616</v>
      </c>
      <c r="F41" s="7"/>
      <c r="G41" s="61"/>
      <c r="H41" s="64"/>
      <c r="I41" s="64"/>
      <c r="J41" s="64"/>
      <c r="K41" s="65"/>
      <c r="L41" s="64"/>
      <c r="M41" s="64"/>
      <c r="N41" s="64"/>
      <c r="O41" s="60"/>
    </row>
    <row r="42" spans="1:23" ht="31.5" customHeight="1" x14ac:dyDescent="0.25">
      <c r="A42" s="7">
        <v>10.084074690988924</v>
      </c>
      <c r="B42" s="7">
        <v>2.3394410972985296</v>
      </c>
      <c r="C42" s="7">
        <v>11.457779558879576</v>
      </c>
      <c r="D42" s="7">
        <f t="shared" si="0"/>
        <v>26.804800383829896</v>
      </c>
      <c r="E42" s="7">
        <v>8.85215</v>
      </c>
      <c r="F42" s="7"/>
      <c r="G42" s="61"/>
      <c r="H42" s="66"/>
      <c r="I42" s="66"/>
      <c r="J42" s="66"/>
      <c r="K42" s="66"/>
      <c r="L42" s="66"/>
      <c r="M42" s="66"/>
      <c r="N42" s="66"/>
      <c r="O42" s="60"/>
    </row>
    <row r="43" spans="1:23" x14ac:dyDescent="0.25">
      <c r="A43" s="7">
        <v>6.4594856501188147</v>
      </c>
      <c r="B43" s="7">
        <v>2.756700228045434</v>
      </c>
      <c r="C43" s="7">
        <v>9.3816798022893906</v>
      </c>
      <c r="D43" s="7">
        <f t="shared" si="0"/>
        <v>25.862478850420406</v>
      </c>
      <c r="E43" s="7">
        <v>7.7464000000000004</v>
      </c>
      <c r="F43" s="7"/>
      <c r="G43" s="61"/>
      <c r="H43" s="66"/>
      <c r="I43" s="66"/>
      <c r="J43" s="66"/>
      <c r="K43" s="66"/>
      <c r="L43" s="66"/>
      <c r="M43" s="66"/>
      <c r="N43" s="66"/>
      <c r="O43" s="60"/>
    </row>
    <row r="44" spans="1:23" x14ac:dyDescent="0.25">
      <c r="A44" s="7">
        <v>10.977698416808195</v>
      </c>
      <c r="B44" s="7">
        <v>2.2370683464179186</v>
      </c>
      <c r="C44" s="7">
        <v>14.98100426787807</v>
      </c>
      <c r="D44" s="7">
        <f t="shared" si="0"/>
        <v>33.513530445221775</v>
      </c>
      <c r="E44" s="7">
        <v>11.30067</v>
      </c>
      <c r="F44" s="7"/>
      <c r="G44" s="61"/>
      <c r="H44" s="66"/>
      <c r="I44" s="66"/>
      <c r="J44" s="66"/>
      <c r="K44" s="66"/>
      <c r="L44" s="66"/>
      <c r="M44" s="66"/>
      <c r="N44" s="66"/>
      <c r="O44" s="60"/>
    </row>
    <row r="45" spans="1:23" ht="15.75" customHeight="1" x14ac:dyDescent="0.25">
      <c r="A45" s="7">
        <v>9.2583503648193197</v>
      </c>
      <c r="B45" s="7">
        <v>2.8584321551138197</v>
      </c>
      <c r="C45" s="7">
        <v>11.710761064412596</v>
      </c>
      <c r="D45" s="7">
        <f t="shared" si="0"/>
        <v>33.474415987371906</v>
      </c>
      <c r="E45" s="7">
        <v>9.4154900000000001</v>
      </c>
      <c r="F45" s="7"/>
      <c r="G45" s="61"/>
      <c r="H45" s="80"/>
      <c r="I45" s="80"/>
      <c r="J45" s="80"/>
      <c r="K45" s="80"/>
      <c r="L45" s="80"/>
      <c r="M45" s="80"/>
      <c r="N45" s="80"/>
      <c r="O45" s="60"/>
    </row>
    <row r="46" spans="1:23" ht="15.75" customHeight="1" x14ac:dyDescent="0.25">
      <c r="A46" s="7">
        <v>10.993130655181847</v>
      </c>
      <c r="B46" s="7">
        <v>2.1863026558691896</v>
      </c>
      <c r="C46" s="7">
        <v>14.215922863162611</v>
      </c>
      <c r="D46" s="7">
        <f t="shared" si="0"/>
        <v>31.080309911363951</v>
      </c>
      <c r="E46" s="7">
        <v>10.722630000000001</v>
      </c>
      <c r="F46" s="7"/>
      <c r="G46" s="61"/>
      <c r="H46" s="80"/>
      <c r="I46" s="80"/>
      <c r="J46" s="80"/>
      <c r="K46" s="80"/>
      <c r="L46" s="80"/>
      <c r="M46" s="80"/>
      <c r="N46" s="80"/>
      <c r="O46" s="60"/>
    </row>
    <row r="47" spans="1:23" ht="15.75" customHeight="1" x14ac:dyDescent="0.25">
      <c r="A47" s="7">
        <v>8.3392866421191147</v>
      </c>
      <c r="B47" s="7">
        <v>3.7337105369489434</v>
      </c>
      <c r="C47" s="7">
        <v>12.118738092864161</v>
      </c>
      <c r="D47" s="7">
        <f t="shared" si="0"/>
        <v>45.247860111851459</v>
      </c>
      <c r="E47" s="7">
        <v>10.31664</v>
      </c>
      <c r="F47" s="7"/>
      <c r="G47" s="81"/>
      <c r="H47" s="81"/>
      <c r="I47" s="81"/>
      <c r="J47" s="81"/>
      <c r="K47" s="81"/>
      <c r="L47" s="81"/>
      <c r="M47" s="81"/>
      <c r="N47" s="81"/>
      <c r="O47" s="59"/>
    </row>
    <row r="48" spans="1:23" ht="15.75" customHeight="1" x14ac:dyDescent="0.25">
      <c r="A48" s="7">
        <v>9.6537867384984555</v>
      </c>
      <c r="B48" s="7">
        <v>2.4201808497313797</v>
      </c>
      <c r="C48" s="7">
        <v>10.8983626947664</v>
      </c>
      <c r="D48" s="7">
        <f t="shared" si="0"/>
        <v>26.376008687300516</v>
      </c>
      <c r="E48" s="7">
        <v>8.5184800000000003</v>
      </c>
      <c r="F48" s="7"/>
    </row>
    <row r="49" spans="1:6" x14ac:dyDescent="0.25">
      <c r="A49" s="7">
        <v>11.569159170722344</v>
      </c>
      <c r="B49" s="7">
        <v>3.4344004774901129</v>
      </c>
      <c r="C49" s="7">
        <v>14.257568133071031</v>
      </c>
      <c r="D49" s="7">
        <f t="shared" si="0"/>
        <v>48.966198804066963</v>
      </c>
      <c r="E49" s="7">
        <v>11.475960000000001</v>
      </c>
      <c r="F49" s="7"/>
    </row>
    <row r="50" spans="1:6" ht="34.5" customHeight="1" x14ac:dyDescent="0.25">
      <c r="A50" s="7">
        <v>8.3954971206430749</v>
      </c>
      <c r="B50" s="7">
        <v>2.7657158476280097</v>
      </c>
      <c r="C50" s="7">
        <v>13.653121684060242</v>
      </c>
      <c r="D50" s="7">
        <f t="shared" si="0"/>
        <v>37.760655011199034</v>
      </c>
      <c r="E50" s="7">
        <v>10.67511</v>
      </c>
      <c r="F50" s="7"/>
    </row>
    <row r="51" spans="1:6" x14ac:dyDescent="0.25">
      <c r="A51" s="7">
        <v>11.807178698186609</v>
      </c>
      <c r="B51" s="7">
        <v>3.7228067700669496</v>
      </c>
      <c r="C51" s="7">
        <v>13.592719296917904</v>
      </c>
      <c r="D51" s="7">
        <f t="shared" si="0"/>
        <v>50.603067422185639</v>
      </c>
      <c r="E51" s="7">
        <v>11.22836</v>
      </c>
      <c r="F51" s="7"/>
    </row>
    <row r="52" spans="1:6" x14ac:dyDescent="0.25">
      <c r="A52" s="7">
        <v>11.560880371711647</v>
      </c>
      <c r="B52" s="7">
        <v>3.9963862734849673</v>
      </c>
      <c r="C52" s="7">
        <v>12.456059011043624</v>
      </c>
      <c r="D52" s="7">
        <f t="shared" si="0"/>
        <v>49.77922325345348</v>
      </c>
      <c r="E52" s="7">
        <v>10.70872</v>
      </c>
      <c r="F52" s="7"/>
    </row>
    <row r="53" spans="1:6" x14ac:dyDescent="0.25">
      <c r="A53" s="7">
        <v>9.4001540274992177</v>
      </c>
      <c r="B53" s="7">
        <v>2.6941218829201659</v>
      </c>
      <c r="C53" s="7">
        <v>14.612813323483028</v>
      </c>
      <c r="D53" s="7">
        <f t="shared" si="0"/>
        <v>39.368700145822984</v>
      </c>
      <c r="E53" s="7">
        <v>11.29143</v>
      </c>
      <c r="F53" s="7"/>
    </row>
    <row r="54" spans="1:6" x14ac:dyDescent="0.25">
      <c r="A54" s="7">
        <v>8.5430924104877555</v>
      </c>
      <c r="B54" s="7">
        <v>2.4859832372036346</v>
      </c>
      <c r="C54" s="7">
        <v>12.485562828494684</v>
      </c>
      <c r="D54" s="7">
        <f t="shared" si="0"/>
        <v>31.038899898690584</v>
      </c>
      <c r="E54" s="7">
        <v>9.6835799999999992</v>
      </c>
      <c r="F54" s="7"/>
    </row>
    <row r="55" spans="1:6" x14ac:dyDescent="0.25">
      <c r="A55" s="7">
        <v>12.229554490465897</v>
      </c>
      <c r="B55" s="7">
        <v>1.8061383186222464</v>
      </c>
      <c r="C55" s="7">
        <v>14.253355896529747</v>
      </c>
      <c r="D55" s="7">
        <f t="shared" si="0"/>
        <v>25.743532253682719</v>
      </c>
      <c r="E55" s="7">
        <v>10.529159999999999</v>
      </c>
      <c r="F55" s="7"/>
    </row>
    <row r="56" spans="1:6" x14ac:dyDescent="0.25">
      <c r="A56" s="7">
        <v>11.847609673884728</v>
      </c>
      <c r="B56" s="7">
        <v>2.3751537365963631</v>
      </c>
      <c r="C56" s="7">
        <v>13.25543850784857</v>
      </c>
      <c r="D56" s="7">
        <f t="shared" si="0"/>
        <v>31.483704302139852</v>
      </c>
      <c r="E56" s="7">
        <v>10.15231</v>
      </c>
      <c r="F56" s="7"/>
    </row>
    <row r="57" spans="1:6" x14ac:dyDescent="0.25">
      <c r="A57" s="7">
        <v>10.284550556305213</v>
      </c>
      <c r="B57" s="7">
        <v>2.8731165445730591</v>
      </c>
      <c r="C57" s="7">
        <v>13.59972285593207</v>
      </c>
      <c r="D57" s="7">
        <f t="shared" si="0"/>
        <v>39.073588738986807</v>
      </c>
      <c r="E57" s="7">
        <v>10.705270000000001</v>
      </c>
      <c r="F57" s="7"/>
    </row>
    <row r="58" spans="1:6" x14ac:dyDescent="0.25">
      <c r="A58" s="7">
        <v>6.004206647447405</v>
      </c>
      <c r="B58" s="7">
        <v>2.8323709448165655</v>
      </c>
      <c r="C58" s="7">
        <v>9.5970168119743366</v>
      </c>
      <c r="D58" s="7">
        <f t="shared" si="0"/>
        <v>27.182311575152216</v>
      </c>
      <c r="E58" s="7">
        <v>7.9597100000000003</v>
      </c>
      <c r="F58" s="7"/>
    </row>
    <row r="59" spans="1:6" x14ac:dyDescent="0.25">
      <c r="A59" s="7">
        <v>11.608608666649507</v>
      </c>
      <c r="B59" s="7">
        <v>2.6814252694958784</v>
      </c>
      <c r="C59" s="7">
        <v>12.473239591080048</v>
      </c>
      <c r="D59" s="7">
        <f t="shared" si="0"/>
        <v>33.446059831998483</v>
      </c>
      <c r="E59" s="7">
        <v>9.8100500000000004</v>
      </c>
      <c r="F59" s="7"/>
    </row>
    <row r="60" spans="1:6" x14ac:dyDescent="0.25">
      <c r="A60" s="7">
        <v>11.379177115604453</v>
      </c>
      <c r="B60" s="7">
        <v>2.7909022358621129</v>
      </c>
      <c r="C60" s="7">
        <v>14.165866064379644</v>
      </c>
      <c r="D60" s="7">
        <f t="shared" si="0"/>
        <v>39.535547272000379</v>
      </c>
      <c r="E60" s="7">
        <v>11.040459999999999</v>
      </c>
      <c r="F60" s="7"/>
    </row>
    <row r="61" spans="1:6" x14ac:dyDescent="0.25">
      <c r="A61" s="7">
        <v>9.8521464579216129</v>
      </c>
      <c r="B61" s="7">
        <v>2.3849844212901936</v>
      </c>
      <c r="C61" s="7">
        <v>13.447971886986162</v>
      </c>
      <c r="D61" s="7">
        <f t="shared" si="0"/>
        <v>32.073203448410482</v>
      </c>
      <c r="E61" s="7">
        <v>10.29487</v>
      </c>
      <c r="F61" s="7"/>
    </row>
    <row r="62" spans="1:6" x14ac:dyDescent="0.25">
      <c r="A62" s="7">
        <v>10.15546033419754</v>
      </c>
      <c r="B62" s="7">
        <v>2.0214087260422997</v>
      </c>
      <c r="C62" s="7">
        <v>15.576638605300523</v>
      </c>
      <c r="D62" s="7">
        <f t="shared" si="0"/>
        <v>31.486753199161836</v>
      </c>
      <c r="E62" s="7">
        <v>11.620520000000001</v>
      </c>
      <c r="F62" s="7"/>
    </row>
    <row r="63" spans="1:6" x14ac:dyDescent="0.25">
      <c r="A63" s="7">
        <v>10.438598294026976</v>
      </c>
      <c r="B63" s="7">
        <v>1.8723920669878928</v>
      </c>
      <c r="C63" s="7">
        <v>12.196594949079023</v>
      </c>
      <c r="D63" s="7">
        <f t="shared" si="0"/>
        <v>22.836807626920166</v>
      </c>
      <c r="E63" s="7">
        <v>9.0460899999999995</v>
      </c>
      <c r="F63" s="7"/>
    </row>
    <row r="64" spans="1:6" x14ac:dyDescent="0.25">
      <c r="A64" s="7">
        <v>5.4535738536569216</v>
      </c>
      <c r="B64" s="7">
        <v>2.2565078351196122</v>
      </c>
      <c r="C64" s="7">
        <v>10.347365016447991</v>
      </c>
      <c r="D64" s="7">
        <f t="shared" si="0"/>
        <v>23.348910232457467</v>
      </c>
      <c r="E64" s="7">
        <v>7.9948300000000003</v>
      </c>
      <c r="F64" s="7"/>
    </row>
    <row r="65" spans="1:6" x14ac:dyDescent="0.25">
      <c r="A65" s="7">
        <v>7.3345450113126223</v>
      </c>
      <c r="B65" s="7">
        <v>2.383548559186039</v>
      </c>
      <c r="C65" s="7">
        <v>12.28566290801677</v>
      </c>
      <c r="D65" s="7">
        <f t="shared" si="0"/>
        <v>29.283474123048734</v>
      </c>
      <c r="E65" s="7">
        <v>9.4713700000000003</v>
      </c>
      <c r="F65" s="7"/>
    </row>
    <row r="66" spans="1:6" x14ac:dyDescent="0.25">
      <c r="A66" s="7">
        <v>11.066328164474688</v>
      </c>
      <c r="B66" s="7">
        <v>2.0346073888570633</v>
      </c>
      <c r="C66" s="7">
        <v>12.171457414717384</v>
      </c>
      <c r="D66" s="7">
        <f t="shared" si="0"/>
        <v>24.764137189143078</v>
      </c>
      <c r="E66" s="7">
        <v>9.1426999999999996</v>
      </c>
      <c r="F66" s="7"/>
    </row>
    <row r="67" spans="1:6" x14ac:dyDescent="0.25">
      <c r="A67" s="7">
        <v>10.079845003919145</v>
      </c>
      <c r="B67" s="7">
        <v>2.5471653704135946</v>
      </c>
      <c r="C67" s="7">
        <v>10.799380671382368</v>
      </c>
      <c r="D67" s="7">
        <f t="shared" ref="D67:D101" si="1">B67*C67</f>
        <v>27.507808468059082</v>
      </c>
      <c r="E67" s="7">
        <v>8.5497599999999991</v>
      </c>
      <c r="F67" s="7"/>
    </row>
    <row r="68" spans="1:6" x14ac:dyDescent="0.25">
      <c r="A68" s="7">
        <v>10.8557704238022</v>
      </c>
      <c r="B68" s="7">
        <v>1.9643066759695056</v>
      </c>
      <c r="C68" s="7">
        <v>13.359745951658018</v>
      </c>
      <c r="D68" s="7">
        <f t="shared" si="1"/>
        <v>26.242638162098419</v>
      </c>
      <c r="E68" s="7">
        <v>9.9649699999999992</v>
      </c>
      <c r="F68" s="7"/>
    </row>
    <row r="69" spans="1:6" x14ac:dyDescent="0.25">
      <c r="A69" s="7">
        <v>9.2632804670909383</v>
      </c>
      <c r="B69" s="7">
        <v>2.2394562532979254</v>
      </c>
      <c r="C69" s="7">
        <v>12.569157707506044</v>
      </c>
      <c r="D69" s="7">
        <f t="shared" si="1"/>
        <v>28.148078826762227</v>
      </c>
      <c r="E69" s="7">
        <v>9.5732499999999998</v>
      </c>
      <c r="F69" s="7"/>
    </row>
    <row r="70" spans="1:6" x14ac:dyDescent="0.25">
      <c r="A70" s="7">
        <v>10.051321842510264</v>
      </c>
      <c r="B70" s="7">
        <v>0.6665350085279198</v>
      </c>
      <c r="C70" s="7">
        <v>12.013586785238036</v>
      </c>
      <c r="D70" s="7">
        <f t="shared" si="1"/>
        <v>8.0074761703495394</v>
      </c>
      <c r="E70" s="7">
        <v>8.0423200000000001</v>
      </c>
      <c r="F70" s="7"/>
    </row>
    <row r="71" spans="1:6" x14ac:dyDescent="0.25">
      <c r="A71" s="7">
        <v>11.920085325949762</v>
      </c>
      <c r="B71" s="7">
        <v>2.8383430178977318</v>
      </c>
      <c r="C71" s="7">
        <v>13.736337703933064</v>
      </c>
      <c r="D71" s="7">
        <f t="shared" si="1"/>
        <v>38.988438213443771</v>
      </c>
      <c r="E71" s="7">
        <v>10.776479999999999</v>
      </c>
      <c r="F71" s="7"/>
    </row>
    <row r="72" spans="1:6" x14ac:dyDescent="0.25">
      <c r="A72" s="7">
        <v>10.418599934843428</v>
      </c>
      <c r="B72" s="7">
        <v>2.4401979937633498</v>
      </c>
      <c r="C72" s="7">
        <v>13.857765814608499</v>
      </c>
      <c r="D72" s="7">
        <f t="shared" si="1"/>
        <v>33.815692338849992</v>
      </c>
      <c r="E72" s="7">
        <v>10.618230000000001</v>
      </c>
      <c r="F72" s="7"/>
    </row>
    <row r="73" spans="1:6" x14ac:dyDescent="0.25">
      <c r="A73" s="7">
        <v>9.6597973714588772</v>
      </c>
      <c r="B73" s="7">
        <v>2.0819461834955142</v>
      </c>
      <c r="C73" s="7">
        <v>12.82806337874459</v>
      </c>
      <c r="D73" s="7">
        <f t="shared" si="1"/>
        <v>26.707337593015868</v>
      </c>
      <c r="E73" s="7">
        <v>9.6534300000000002</v>
      </c>
      <c r="F73" s="7"/>
    </row>
    <row r="74" spans="1:6" x14ac:dyDescent="0.25">
      <c r="A74" s="7">
        <v>10.217634484564757</v>
      </c>
      <c r="B74" s="7">
        <v>2.4247452341906168</v>
      </c>
      <c r="C74" s="7">
        <v>13.614751924076565</v>
      </c>
      <c r="D74" s="7">
        <f t="shared" si="1"/>
        <v>33.012304842592179</v>
      </c>
      <c r="E74" s="7">
        <v>10.437530000000001</v>
      </c>
      <c r="F74" s="7"/>
    </row>
    <row r="75" spans="1:6" x14ac:dyDescent="0.25">
      <c r="A75" s="7">
        <v>3.4046438159853754</v>
      </c>
      <c r="B75" s="7">
        <v>1.8335700930948409</v>
      </c>
      <c r="C75" s="7">
        <v>10.840431808116605</v>
      </c>
      <c r="D75" s="7">
        <f t="shared" si="1"/>
        <v>19.876691559596637</v>
      </c>
      <c r="E75" s="7">
        <v>8.0120500000000003</v>
      </c>
      <c r="F75" s="7"/>
    </row>
    <row r="76" spans="1:6" x14ac:dyDescent="0.25">
      <c r="A76" s="7">
        <v>11.874552317598084</v>
      </c>
      <c r="B76" s="7">
        <v>3.2414702812315404</v>
      </c>
      <c r="C76" s="7">
        <v>12.795762975900535</v>
      </c>
      <c r="D76" s="7">
        <f t="shared" si="1"/>
        <v>41.47708541206444</v>
      </c>
      <c r="E76" s="7">
        <v>10.408160000000001</v>
      </c>
      <c r="F76" s="7"/>
    </row>
    <row r="77" spans="1:6" x14ac:dyDescent="0.25">
      <c r="A77" s="7">
        <v>11.919255978207422</v>
      </c>
      <c r="B77" s="7">
        <v>3.2346584179237929</v>
      </c>
      <c r="C77" s="7">
        <v>15.876408767712144</v>
      </c>
      <c r="D77" s="7">
        <f t="shared" si="1"/>
        <v>51.354759266879199</v>
      </c>
      <c r="E77" s="7">
        <v>12.41957</v>
      </c>
      <c r="F77" s="7"/>
    </row>
    <row r="78" spans="1:6" x14ac:dyDescent="0.25">
      <c r="A78" s="7">
        <v>6.8339893979278381</v>
      </c>
      <c r="B78" s="7">
        <v>2.6821483372411921</v>
      </c>
      <c r="C78" s="7">
        <v>12.114409074310599</v>
      </c>
      <c r="D78" s="7">
        <f t="shared" si="1"/>
        <v>32.492642155321782</v>
      </c>
      <c r="E78" s="7">
        <v>9.5633099999999995</v>
      </c>
      <c r="F78" s="7"/>
    </row>
    <row r="79" spans="1:6" x14ac:dyDescent="0.25">
      <c r="A79" s="7">
        <v>10.675810948646321</v>
      </c>
      <c r="B79" s="7">
        <v>3.1015483238712203</v>
      </c>
      <c r="C79" s="7">
        <v>13.443250628055145</v>
      </c>
      <c r="D79" s="7">
        <f t="shared" si="1"/>
        <v>41.694891452825161</v>
      </c>
      <c r="E79" s="7">
        <v>10.743370000000001</v>
      </c>
      <c r="F79" s="7"/>
    </row>
    <row r="80" spans="1:6" x14ac:dyDescent="0.25">
      <c r="A80" s="7">
        <v>6.913134003541864</v>
      </c>
      <c r="B80" s="7">
        <v>2.3249443411533366</v>
      </c>
      <c r="C80" s="7">
        <v>12.008379774738749</v>
      </c>
      <c r="D80" s="7">
        <f t="shared" si="1"/>
        <v>27.918814603699033</v>
      </c>
      <c r="E80" s="7">
        <v>9.2329000000000008</v>
      </c>
      <c r="F80" s="7"/>
    </row>
    <row r="81" spans="1:6" x14ac:dyDescent="0.25">
      <c r="A81" s="7">
        <v>9.1654644838708776</v>
      </c>
      <c r="B81" s="7">
        <v>2.6104125862629486</v>
      </c>
      <c r="C81" s="7">
        <v>11.898814241500618</v>
      </c>
      <c r="D81" s="7">
        <f t="shared" si="1"/>
        <v>31.060814457618033</v>
      </c>
      <c r="E81" s="7">
        <v>9.3625900000000009</v>
      </c>
      <c r="F81" s="7"/>
    </row>
    <row r="82" spans="1:6" x14ac:dyDescent="0.25">
      <c r="A82" s="7">
        <v>14.501307676897754</v>
      </c>
      <c r="B82" s="7">
        <v>3.1195701370903199</v>
      </c>
      <c r="C82" s="7">
        <v>15.815492260525955</v>
      </c>
      <c r="D82" s="7">
        <f t="shared" si="1"/>
        <v>49.337537359319846</v>
      </c>
      <c r="E82" s="7">
        <v>12.32424</v>
      </c>
      <c r="F82" s="7"/>
    </row>
    <row r="83" spans="1:6" x14ac:dyDescent="0.25">
      <c r="A83" s="7">
        <v>8.4899017601206275</v>
      </c>
      <c r="B83" s="7">
        <v>2.022638252414219</v>
      </c>
      <c r="C83" s="7">
        <v>11.860443172999679</v>
      </c>
      <c r="D83" s="7">
        <f t="shared" si="1"/>
        <v>23.989386052294225</v>
      </c>
      <c r="E83" s="7">
        <v>8.9070599999999995</v>
      </c>
      <c r="F83" s="7"/>
    </row>
    <row r="84" spans="1:6" x14ac:dyDescent="0.25">
      <c r="A84" s="7">
        <v>9.6402504068413979</v>
      </c>
      <c r="B84" s="7">
        <v>2.7961082198318192</v>
      </c>
      <c r="C84" s="7">
        <v>12.423615168369867</v>
      </c>
      <c r="D84" s="7">
        <f t="shared" si="1"/>
        <v>34.737772492306256</v>
      </c>
      <c r="E84" s="7">
        <v>9.8554999999999993</v>
      </c>
      <c r="F84" s="7"/>
    </row>
    <row r="85" spans="1:6" x14ac:dyDescent="0.25">
      <c r="A85" s="7">
        <v>10.752254423248845</v>
      </c>
      <c r="B85" s="7">
        <v>3.8693335531563489</v>
      </c>
      <c r="C85" s="7">
        <v>12.467374907539478</v>
      </c>
      <c r="D85" s="7">
        <f t="shared" si="1"/>
        <v>48.240432049522035</v>
      </c>
      <c r="E85" s="7">
        <v>10.627700000000001</v>
      </c>
      <c r="F85" s="7"/>
    </row>
    <row r="86" spans="1:6" x14ac:dyDescent="0.25">
      <c r="A86" s="7">
        <v>11.362076627592849</v>
      </c>
      <c r="B86" s="7">
        <v>2.8294614271046168</v>
      </c>
      <c r="C86" s="7">
        <v>10.958388541030049</v>
      </c>
      <c r="D86" s="7">
        <f t="shared" si="1"/>
        <v>31.006337680069759</v>
      </c>
      <c r="E86" s="7">
        <v>8.8826199999999993</v>
      </c>
      <c r="F86" s="7"/>
    </row>
    <row r="87" spans="1:6" x14ac:dyDescent="0.25">
      <c r="A87" s="7">
        <v>6.8507878491963021</v>
      </c>
      <c r="B87" s="7">
        <v>3.2511640603496512</v>
      </c>
      <c r="C87" s="7">
        <v>10.859431869625212</v>
      </c>
      <c r="D87" s="7">
        <f t="shared" si="1"/>
        <v>35.30579461034111</v>
      </c>
      <c r="E87" s="7">
        <v>9.1495300000000004</v>
      </c>
      <c r="F87" s="7"/>
    </row>
    <row r="88" spans="1:6" x14ac:dyDescent="0.25">
      <c r="A88" s="7">
        <v>9.5830675751107002</v>
      </c>
      <c r="B88" s="7">
        <v>3.0450800634252078</v>
      </c>
      <c r="C88" s="7">
        <v>12.021544604271416</v>
      </c>
      <c r="D88" s="7">
        <f t="shared" si="1"/>
        <v>36.606565806043768</v>
      </c>
      <c r="E88" s="7">
        <v>9.76051</v>
      </c>
      <c r="F88" s="7"/>
    </row>
    <row r="89" spans="1:6" x14ac:dyDescent="0.25">
      <c r="A89" s="7">
        <v>10.413614994517976</v>
      </c>
      <c r="B89" s="7">
        <v>1.8705713163200473</v>
      </c>
      <c r="C89" s="7">
        <v>12.706176213084699</v>
      </c>
      <c r="D89" s="7">
        <f t="shared" si="1"/>
        <v>23.76780876430432</v>
      </c>
      <c r="E89" s="7">
        <v>9.4218200000000003</v>
      </c>
      <c r="F89" s="7"/>
    </row>
    <row r="90" spans="1:6" x14ac:dyDescent="0.25">
      <c r="A90" s="7">
        <v>10.406673247527539</v>
      </c>
      <c r="B90" s="7">
        <v>1.8037727796071381</v>
      </c>
      <c r="C90" s="7">
        <v>14.954633436665221</v>
      </c>
      <c r="D90" s="7">
        <f t="shared" si="1"/>
        <v>26.974760722059475</v>
      </c>
      <c r="E90" s="7">
        <v>11.049569999999999</v>
      </c>
      <c r="F90" s="7"/>
    </row>
    <row r="91" spans="1:6" x14ac:dyDescent="0.25">
      <c r="A91" s="7">
        <v>8.4606348736729498</v>
      </c>
      <c r="B91" s="7">
        <v>3.7625460370153103</v>
      </c>
      <c r="C91" s="7">
        <v>10.705832270019828</v>
      </c>
      <c r="D91" s="7">
        <f t="shared" si="1"/>
        <v>40.281186780513728</v>
      </c>
      <c r="E91" s="7">
        <v>9.4593399999999992</v>
      </c>
      <c r="F91" s="7"/>
    </row>
    <row r="92" spans="1:6" x14ac:dyDescent="0.25">
      <c r="A92" s="7">
        <v>14.879905150010719</v>
      </c>
      <c r="B92" s="7">
        <v>3.1927300664298102</v>
      </c>
      <c r="C92" s="7">
        <v>15.940668621557124</v>
      </c>
      <c r="D92" s="7">
        <f t="shared" si="1"/>
        <v>50.894251987039667</v>
      </c>
      <c r="E92" s="7">
        <v>12.441739999999999</v>
      </c>
      <c r="F92" s="7"/>
    </row>
    <row r="93" spans="1:6" x14ac:dyDescent="0.25">
      <c r="A93" s="7">
        <v>5.0707571957423356</v>
      </c>
      <c r="B93" s="7">
        <v>2.5301580409022959</v>
      </c>
      <c r="C93" s="7">
        <v>11.777232191183929</v>
      </c>
      <c r="D93" s="7">
        <f t="shared" si="1"/>
        <v>29.798258728097384</v>
      </c>
      <c r="E93" s="7">
        <v>9.2192900000000009</v>
      </c>
      <c r="F93" s="7"/>
    </row>
    <row r="94" spans="1:6" x14ac:dyDescent="0.25">
      <c r="A94" s="7">
        <v>9.7118605244157781</v>
      </c>
      <c r="B94" s="7">
        <v>3.3348026165282931</v>
      </c>
      <c r="C94" s="7">
        <v>8.8274556857593893</v>
      </c>
      <c r="D94" s="7">
        <f t="shared" si="1"/>
        <v>29.43782231815797</v>
      </c>
      <c r="E94" s="7">
        <v>7.8988300000000002</v>
      </c>
      <c r="F94" s="7"/>
    </row>
    <row r="95" spans="1:6" x14ac:dyDescent="0.25">
      <c r="A95" s="7">
        <v>10.164891082376885</v>
      </c>
      <c r="B95" s="7">
        <v>3.055529489234607</v>
      </c>
      <c r="C95" s="7">
        <v>14.586124462384692</v>
      </c>
      <c r="D95" s="7">
        <f t="shared" si="1"/>
        <v>44.568333428462708</v>
      </c>
      <c r="E95" s="7">
        <v>11.47508</v>
      </c>
      <c r="F95" s="7"/>
    </row>
    <row r="96" spans="1:6" x14ac:dyDescent="0.25">
      <c r="A96" s="7">
        <v>9.7345981512813289</v>
      </c>
      <c r="B96" s="7">
        <v>3.025019394403889</v>
      </c>
      <c r="C96" s="7">
        <v>10.685735267444121</v>
      </c>
      <c r="D96" s="7">
        <f t="shared" si="1"/>
        <v>32.324556427484097</v>
      </c>
      <c r="E96" s="7">
        <v>8.8543699999999994</v>
      </c>
      <c r="F96" s="7"/>
    </row>
    <row r="97" spans="1:6" x14ac:dyDescent="0.25">
      <c r="A97" s="7">
        <v>10.060327551101375</v>
      </c>
      <c r="B97" s="7">
        <v>1.4793359580233221</v>
      </c>
      <c r="C97" s="7">
        <v>14.718866772180029</v>
      </c>
      <c r="D97" s="7">
        <f t="shared" si="1"/>
        <v>21.774148877440584</v>
      </c>
      <c r="E97" s="7">
        <v>10.695499999999999</v>
      </c>
      <c r="F97" s="7"/>
    </row>
    <row r="98" spans="1:6" x14ac:dyDescent="0.25">
      <c r="A98" s="7">
        <v>9.0912944450575104</v>
      </c>
      <c r="B98" s="7">
        <v>2.5277899073364911</v>
      </c>
      <c r="C98" s="7">
        <v>13.940268997254403</v>
      </c>
      <c r="D98" s="7">
        <f t="shared" si="1"/>
        <v>35.238071276815468</v>
      </c>
      <c r="E98" s="7">
        <v>10.72884</v>
      </c>
      <c r="F98" s="7"/>
    </row>
    <row r="99" spans="1:6" x14ac:dyDescent="0.25">
      <c r="A99" s="7">
        <v>11.745936560969396</v>
      </c>
      <c r="B99" s="7">
        <v>2.478934205843248</v>
      </c>
      <c r="C99" s="7">
        <v>14.20851761861409</v>
      </c>
      <c r="D99" s="7">
        <f t="shared" si="1"/>
        <v>35.221980339108917</v>
      </c>
      <c r="E99" s="7">
        <v>10.887790000000001</v>
      </c>
    </row>
    <row r="100" spans="1:6" x14ac:dyDescent="0.25">
      <c r="A100" s="7">
        <v>8.5373385586115518</v>
      </c>
      <c r="B100" s="7">
        <v>2.2097529483403986</v>
      </c>
      <c r="C100" s="7">
        <v>12.803312239478544</v>
      </c>
      <c r="D100" s="7">
        <f t="shared" si="1"/>
        <v>28.292156969710422</v>
      </c>
      <c r="E100" s="7">
        <v>9.7211599999999994</v>
      </c>
    </row>
    <row r="101" spans="1:6" x14ac:dyDescent="0.25">
      <c r="A101" s="7">
        <v>10.545589755901991</v>
      </c>
      <c r="B101" s="7">
        <v>2.9687775241820695</v>
      </c>
      <c r="C101" s="7">
        <v>12.135565752424608</v>
      </c>
      <c r="D101" s="7">
        <f t="shared" si="1"/>
        <v>36.027794849031842</v>
      </c>
      <c r="E101" s="7">
        <v>9.7821099999999994</v>
      </c>
    </row>
    <row r="102" spans="1:6" x14ac:dyDescent="0.25">
      <c r="D102" s="7"/>
    </row>
  </sheetData>
  <mergeCells count="37">
    <mergeCell ref="H5:I5"/>
    <mergeCell ref="I29:J29"/>
    <mergeCell ref="K29:L29"/>
    <mergeCell ref="G30:M30"/>
    <mergeCell ref="O30:W30"/>
    <mergeCell ref="S31:T31"/>
    <mergeCell ref="U31:V31"/>
    <mergeCell ref="I36:J36"/>
    <mergeCell ref="K36:L36"/>
    <mergeCell ref="O34:P34"/>
    <mergeCell ref="H31:J31"/>
    <mergeCell ref="L31:M31"/>
    <mergeCell ref="O31:P31"/>
    <mergeCell ref="O32:P32"/>
    <mergeCell ref="O33:P33"/>
    <mergeCell ref="M45:M46"/>
    <mergeCell ref="N45:N46"/>
    <mergeCell ref="G39:N39"/>
    <mergeCell ref="G47:N47"/>
    <mergeCell ref="H45:H46"/>
    <mergeCell ref="I45:I46"/>
    <mergeCell ref="J45:J46"/>
    <mergeCell ref="K45:K46"/>
    <mergeCell ref="L45:L46"/>
    <mergeCell ref="J40:K40"/>
    <mergeCell ref="L40:M40"/>
    <mergeCell ref="O35:P35"/>
    <mergeCell ref="O36:P36"/>
    <mergeCell ref="O37:P37"/>
    <mergeCell ref="Q36:Q37"/>
    <mergeCell ref="R36:R37"/>
    <mergeCell ref="O38:W38"/>
    <mergeCell ref="S36:S37"/>
    <mergeCell ref="T36:T37"/>
    <mergeCell ref="U36:U37"/>
    <mergeCell ref="V36:V37"/>
    <mergeCell ref="W36:W3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workbookViewId="0">
      <selection activeCell="Q19" sqref="Q19"/>
    </sheetView>
  </sheetViews>
  <sheetFormatPr defaultColWidth="11" defaultRowHeight="15.75" x14ac:dyDescent="0.25"/>
  <cols>
    <col min="2" max="2" width="18.875" customWidth="1"/>
  </cols>
  <sheetData>
    <row r="2" spans="2:5" x14ac:dyDescent="0.25">
      <c r="B2" s="6"/>
      <c r="C2" s="6"/>
      <c r="D2" s="6"/>
      <c r="E2" s="6"/>
    </row>
    <row r="3" spans="2:5" x14ac:dyDescent="0.25">
      <c r="B3" s="5"/>
      <c r="C3" s="5"/>
      <c r="D3" s="5"/>
      <c r="E3" s="5"/>
    </row>
    <row r="4" spans="2:5" x14ac:dyDescent="0.25">
      <c r="B4" s="5"/>
      <c r="C4" s="5"/>
      <c r="D4" s="5"/>
      <c r="E4" s="5"/>
    </row>
    <row r="5" spans="2:5" x14ac:dyDescent="0.25">
      <c r="B5" s="5"/>
      <c r="C5" s="5"/>
      <c r="D5" s="5"/>
      <c r="E5" s="5"/>
    </row>
    <row r="6" spans="2:5" x14ac:dyDescent="0.25">
      <c r="D6" t="s">
        <v>14</v>
      </c>
      <c r="E6" t="s">
        <v>13</v>
      </c>
    </row>
    <row r="7" spans="2:5" x14ac:dyDescent="0.25">
      <c r="B7" s="67" t="s">
        <v>4</v>
      </c>
      <c r="C7" s="5" t="s">
        <v>15</v>
      </c>
      <c r="D7" s="5">
        <v>25</v>
      </c>
      <c r="E7" s="5">
        <v>29.7</v>
      </c>
    </row>
    <row r="8" spans="2:5" x14ac:dyDescent="0.25">
      <c r="B8" s="67"/>
      <c r="C8" s="5" t="s">
        <v>5</v>
      </c>
      <c r="D8" s="5">
        <v>41</v>
      </c>
      <c r="E8" s="5">
        <v>36.299999999999997</v>
      </c>
    </row>
    <row r="9" spans="2:5" x14ac:dyDescent="0.25">
      <c r="B9" s="67" t="s">
        <v>16</v>
      </c>
      <c r="C9" s="5" t="s">
        <v>15</v>
      </c>
      <c r="D9" s="5">
        <v>29</v>
      </c>
      <c r="E9" s="5">
        <v>30.2</v>
      </c>
    </row>
    <row r="10" spans="2:5" x14ac:dyDescent="0.25">
      <c r="B10" s="67"/>
      <c r="C10" s="5" t="s">
        <v>5</v>
      </c>
      <c r="D10" s="5">
        <v>38</v>
      </c>
      <c r="E10" s="5">
        <v>36.9</v>
      </c>
    </row>
    <row r="11" spans="2:5" x14ac:dyDescent="0.25">
      <c r="B11" s="67" t="s">
        <v>0</v>
      </c>
      <c r="C11" s="5" t="s">
        <v>15</v>
      </c>
      <c r="D11" s="5">
        <v>36</v>
      </c>
      <c r="E11" s="5">
        <v>30.2</v>
      </c>
    </row>
    <row r="12" spans="2:5" x14ac:dyDescent="0.25">
      <c r="B12" s="67"/>
      <c r="C12" s="5" t="s">
        <v>5</v>
      </c>
      <c r="D12" s="5">
        <v>31</v>
      </c>
      <c r="E12" s="5">
        <v>36.9</v>
      </c>
    </row>
    <row r="13" spans="2:5" x14ac:dyDescent="0.25">
      <c r="B13" s="5"/>
      <c r="C13" s="5"/>
      <c r="D13" s="5"/>
    </row>
    <row r="14" spans="2:5" x14ac:dyDescent="0.25">
      <c r="B14" s="5"/>
      <c r="C14" s="5"/>
      <c r="D14" s="5"/>
    </row>
    <row r="17" spans="2:14" x14ac:dyDescent="0.25">
      <c r="B17" s="67"/>
      <c r="C17" s="5"/>
      <c r="D17" s="5"/>
      <c r="E17" s="5"/>
    </row>
    <row r="18" spans="2:14" x14ac:dyDescent="0.25">
      <c r="B18" s="67"/>
      <c r="C18" s="5"/>
      <c r="D18" s="5"/>
      <c r="E18" s="5"/>
    </row>
    <row r="25" spans="2:14" x14ac:dyDescent="0.25">
      <c r="G25" s="41" t="s">
        <v>120</v>
      </c>
      <c r="H25" s="42"/>
      <c r="I25" s="42"/>
      <c r="J25" s="42"/>
      <c r="K25" s="42"/>
      <c r="L25" s="42"/>
      <c r="M25" s="42"/>
      <c r="N25" s="42"/>
    </row>
    <row r="26" spans="2:14" ht="16.5" thickBot="1" x14ac:dyDescent="0.3">
      <c r="G26" s="69" t="s">
        <v>136</v>
      </c>
      <c r="H26" s="69"/>
      <c r="I26" s="69"/>
      <c r="J26" s="69"/>
      <c r="K26" s="69"/>
      <c r="L26" s="69"/>
      <c r="M26" s="69"/>
      <c r="N26" s="69"/>
    </row>
    <row r="27" spans="2:14" ht="16.5" thickBot="1" x14ac:dyDescent="0.3">
      <c r="G27" s="41"/>
      <c r="H27" s="42"/>
      <c r="I27" s="45"/>
      <c r="J27" s="70" t="s">
        <v>137</v>
      </c>
      <c r="K27" s="70"/>
      <c r="L27" s="70"/>
      <c r="M27" s="70"/>
      <c r="N27" s="70"/>
    </row>
    <row r="28" spans="2:14" ht="16.5" thickBot="1" x14ac:dyDescent="0.3">
      <c r="G28" s="75"/>
      <c r="H28" s="75"/>
      <c r="I28" s="70" t="s">
        <v>138</v>
      </c>
      <c r="J28" s="70"/>
      <c r="K28" s="70" t="s">
        <v>16</v>
      </c>
      <c r="L28" s="70"/>
      <c r="M28" s="70" t="s">
        <v>0</v>
      </c>
      <c r="N28" s="70"/>
    </row>
    <row r="29" spans="2:14" ht="16.5" thickBot="1" x14ac:dyDescent="0.3">
      <c r="G29" s="70" t="s">
        <v>139</v>
      </c>
      <c r="H29" s="70"/>
      <c r="I29" s="45" t="s">
        <v>14</v>
      </c>
      <c r="J29" s="45" t="s">
        <v>13</v>
      </c>
      <c r="K29" s="45" t="s">
        <v>14</v>
      </c>
      <c r="L29" s="45" t="s">
        <v>13</v>
      </c>
      <c r="M29" s="45" t="s">
        <v>140</v>
      </c>
      <c r="N29" s="45" t="s">
        <v>13</v>
      </c>
    </row>
    <row r="30" spans="2:14" ht="15.75" customHeight="1" x14ac:dyDescent="0.25">
      <c r="G30" s="74" t="s">
        <v>15</v>
      </c>
      <c r="H30" s="74"/>
      <c r="I30" s="42">
        <v>25</v>
      </c>
      <c r="J30" s="42">
        <v>30</v>
      </c>
      <c r="K30" s="42">
        <v>29</v>
      </c>
      <c r="L30" s="42">
        <v>30</v>
      </c>
      <c r="M30" s="42">
        <v>36</v>
      </c>
      <c r="N30" s="42">
        <v>30</v>
      </c>
    </row>
    <row r="31" spans="2:14" ht="16.5" thickBot="1" x14ac:dyDescent="0.3">
      <c r="G31" s="75" t="s">
        <v>5</v>
      </c>
      <c r="H31" s="75"/>
      <c r="I31" s="45">
        <v>41</v>
      </c>
      <c r="J31" s="45">
        <v>36</v>
      </c>
      <c r="K31" s="45">
        <v>38</v>
      </c>
      <c r="L31" s="45">
        <v>37</v>
      </c>
      <c r="M31" s="45">
        <v>31</v>
      </c>
      <c r="N31" s="45">
        <v>37</v>
      </c>
    </row>
    <row r="32" spans="2:14" ht="31.5" customHeight="1" x14ac:dyDescent="0.25">
      <c r="G32" s="71" t="s">
        <v>141</v>
      </c>
      <c r="H32" s="71"/>
      <c r="I32" s="71"/>
      <c r="J32" s="71"/>
      <c r="K32" s="71"/>
      <c r="L32" s="71"/>
      <c r="M32" s="71"/>
      <c r="N32" s="71"/>
    </row>
  </sheetData>
  <mergeCells count="14">
    <mergeCell ref="B7:B8"/>
    <mergeCell ref="B9:B10"/>
    <mergeCell ref="B11:B12"/>
    <mergeCell ref="B17:B18"/>
    <mergeCell ref="G26:N26"/>
    <mergeCell ref="G29:H29"/>
    <mergeCell ref="G30:H30"/>
    <mergeCell ref="G31:H31"/>
    <mergeCell ref="G32:N32"/>
    <mergeCell ref="J27:N27"/>
    <mergeCell ref="G28:H28"/>
    <mergeCell ref="I28:J28"/>
    <mergeCell ref="K28:L28"/>
    <mergeCell ref="M28:N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Independent t-test</vt:lpstr>
      <vt:lpstr>1-way Between-subjects ANOVA</vt:lpstr>
      <vt:lpstr>2-way Factorial ANOVA</vt:lpstr>
      <vt:lpstr>1-way Repeated Measures ANOVA</vt:lpstr>
      <vt:lpstr>2-way Factorial Mixed ANOVA</vt:lpstr>
      <vt:lpstr>Correlation</vt:lpstr>
      <vt:lpstr>Regression</vt:lpstr>
      <vt:lpstr>Chi-Square</vt:lpstr>
      <vt:lpstr>'Independent t-test'!OLE_LINK1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Myers, Aaron - myers2aj</dc:creator>
  <cp:lastModifiedBy>Myers, Aaron - myers2aj</cp:lastModifiedBy>
  <dcterms:created xsi:type="dcterms:W3CDTF">2018-02-14T12:58:12Z</dcterms:created>
  <dcterms:modified xsi:type="dcterms:W3CDTF">2018-03-23T00:22:24Z</dcterms:modified>
</cp:coreProperties>
</file>