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028"/>
  <workbookPr showInkAnnotation="0" autoCompressPictures="0"/>
  <bookViews>
    <workbookView xWindow="0" yWindow="460" windowWidth="33600" windowHeight="17700" tabRatio="500" activeTab="2"/>
  </bookViews>
  <sheets>
    <sheet name="Instructions" sheetId="1" r:id="rId1"/>
    <sheet name="Account Codes" sheetId="2" r:id="rId2"/>
    <sheet name="FY18 Budget" sheetId="3" r:id="rId3"/>
    <sheet name="account code pivot" sheetId="10" r:id="rId4"/>
    <sheet name="Reconcile Report" sheetId="4" r:id="rId5"/>
    <sheet name="Pivot Table" sheetId="9" r:id="rId6"/>
  </sheets>
  <calcPr calcId="140001" concurrentCalc="0"/>
  <pivotCaches>
    <pivotCache cacheId="16" r:id="rId7"/>
  </pivotCaches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B68" i="4" l="1"/>
  <c r="B67" i="4"/>
  <c r="B65" i="4"/>
  <c r="B64" i="4"/>
  <c r="F7" i="4"/>
  <c r="F63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2" i="4"/>
  <c r="B41" i="4"/>
  <c r="B40" i="4"/>
  <c r="B39" i="4"/>
  <c r="B38" i="4"/>
  <c r="B35" i="4"/>
  <c r="B34" i="4"/>
  <c r="B33" i="4"/>
  <c r="B32" i="4"/>
  <c r="B31" i="4"/>
  <c r="B19" i="4"/>
  <c r="B18" i="4"/>
  <c r="B17" i="4"/>
  <c r="B16" i="4"/>
  <c r="B15" i="4"/>
  <c r="B14" i="4"/>
  <c r="B13" i="4"/>
  <c r="B12" i="4"/>
  <c r="B11" i="4"/>
  <c r="B9" i="4"/>
  <c r="B8" i="4"/>
  <c r="B7" i="4"/>
  <c r="B5" i="4"/>
  <c r="B4" i="4"/>
  <c r="B3" i="4"/>
  <c r="B2" i="4"/>
  <c r="G7" i="3"/>
  <c r="G63" i="3"/>
  <c r="C63" i="3"/>
  <c r="C61" i="3"/>
  <c r="C62" i="3"/>
  <c r="C60" i="3"/>
  <c r="C68" i="3"/>
  <c r="C12" i="3"/>
  <c r="C42" i="3"/>
  <c r="C19" i="3"/>
  <c r="C2" i="3"/>
  <c r="C3" i="3"/>
  <c r="C4" i="3"/>
  <c r="C5" i="3"/>
  <c r="C7" i="3"/>
  <c r="C8" i="3"/>
  <c r="C9" i="3"/>
  <c r="C11" i="3"/>
  <c r="C13" i="3"/>
  <c r="C14" i="3"/>
  <c r="C15" i="3"/>
  <c r="C16" i="3"/>
  <c r="C17" i="3"/>
  <c r="C18" i="3"/>
  <c r="C31" i="3"/>
  <c r="C32" i="3"/>
  <c r="C33" i="3"/>
  <c r="C34" i="3"/>
  <c r="C35" i="3"/>
  <c r="C38" i="3"/>
  <c r="C39" i="3"/>
  <c r="C40" i="3"/>
  <c r="C41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4" i="3"/>
  <c r="C65" i="3"/>
  <c r="C67" i="3"/>
</calcChain>
</file>

<file path=xl/comments1.xml><?xml version="1.0" encoding="utf-8"?>
<comments xmlns="http://schemas.openxmlformats.org/spreadsheetml/2006/main">
  <authors>
    <author>Paula Lam</author>
  </authors>
  <commentList>
    <comment ref="B24" authorId="0">
      <text>
        <r>
          <rPr>
            <b/>
            <sz val="9"/>
            <color indexed="81"/>
            <rFont val="Calibri"/>
            <family val="2"/>
          </rPr>
          <t>Paula Lam:</t>
        </r>
        <r>
          <rPr>
            <sz val="9"/>
            <color indexed="81"/>
            <rFont val="Calibri"/>
            <family val="2"/>
          </rPr>
          <t xml:space="preserve">
Must be purchased from The Supply Room.
</t>
        </r>
      </text>
    </comment>
  </commentList>
</comments>
</file>

<file path=xl/sharedStrings.xml><?xml version="1.0" encoding="utf-8"?>
<sst xmlns="http://schemas.openxmlformats.org/spreadsheetml/2006/main" count="711" uniqueCount="211">
  <si>
    <t>Media Services</t>
  </si>
  <si>
    <t>Account Code</t>
  </si>
  <si>
    <t>Title</t>
  </si>
  <si>
    <t>Description</t>
  </si>
  <si>
    <t>Postal Services</t>
  </si>
  <si>
    <t>Includes expneses for services provided to distributemail and packages by the US Postal Service through the JMU Post Office</t>
  </si>
  <si>
    <t>Printing Services</t>
  </si>
  <si>
    <t>Includes expenses for printing, collating and binding (Also includes, photocopies, brochures, posters, and printed letters)</t>
  </si>
  <si>
    <t>Telecom</t>
  </si>
  <si>
    <t>Phone lines (D-Term line is $45 each plus long distance)</t>
  </si>
  <si>
    <t>Inbound Freight</t>
  </si>
  <si>
    <t>All shipping charges (i.e. shipping movies, shipping for supplies, and other delivery charges)</t>
  </si>
  <si>
    <t>Organization Memberships</t>
  </si>
  <si>
    <t>Membership to national organizations</t>
  </si>
  <si>
    <t>Publication Subcriptions</t>
  </si>
  <si>
    <t>Subcription to professional or technical publications</t>
  </si>
  <si>
    <t>Personal Vehicle</t>
  </si>
  <si>
    <t>Use of vehicle for business purposees</t>
  </si>
  <si>
    <t>Commercial Air</t>
  </si>
  <si>
    <t>Use of state vehicle</t>
  </si>
  <si>
    <t>Flight charges</t>
  </si>
  <si>
    <t>Regisration and Lodging</t>
  </si>
  <si>
    <t>Registration for conferences and lodging for conference</t>
  </si>
  <si>
    <t>Travel Meals</t>
  </si>
  <si>
    <t>Food during conferences at perdiem rates</t>
  </si>
  <si>
    <t>Food &amp; Dietary Services</t>
  </si>
  <si>
    <t>Public Information &amp; Public Relations</t>
  </si>
  <si>
    <t>Apparel supplies</t>
  </si>
  <si>
    <t>All clothing purchases - must be approved prior to purchase.</t>
  </si>
  <si>
    <t xml:space="preserve"> Also includes fees for speakers, artists, and performers.</t>
  </si>
  <si>
    <t>Office Supplies</t>
  </si>
  <si>
    <t>MUST BE PURCHASED FROM THE SUPPLY ROOM</t>
  </si>
  <si>
    <t>Sationary</t>
  </si>
  <si>
    <t>Envelopes, letterhead, business cards.</t>
  </si>
  <si>
    <t>Photographic Supplies</t>
  </si>
  <si>
    <t>Photo supplies</t>
  </si>
  <si>
    <t>Food/Dietary Supplies</t>
  </si>
  <si>
    <t>Food and dietary items in house - i.e. Popcorn purchased for use at Grafton</t>
  </si>
  <si>
    <t>Recreational Supplies</t>
  </si>
  <si>
    <t>Outdoor recreational supplies</t>
  </si>
  <si>
    <t>Promotional Supplies</t>
  </si>
  <si>
    <t>Premiums</t>
  </si>
  <si>
    <t>Stipends</t>
  </si>
  <si>
    <t>Stipends for leadership positions wihtin organizations</t>
  </si>
  <si>
    <t>Equipment Rentals</t>
  </si>
  <si>
    <t>Building Rental</t>
  </si>
  <si>
    <t>Miscellaneous Revenue</t>
  </si>
  <si>
    <r>
      <t xml:space="preserve">Renting a facility on or off campus - </t>
    </r>
    <r>
      <rPr>
        <b/>
        <sz val="12"/>
        <color theme="1"/>
        <rFont val="Calibri"/>
        <family val="2"/>
        <scheme val="minor"/>
      </rPr>
      <t>Off campus rentals must be approved by Procurement prior to renting</t>
    </r>
    <r>
      <rPr>
        <sz val="12"/>
        <color theme="1"/>
        <rFont val="Calibri"/>
        <family val="2"/>
        <scheme val="minor"/>
      </rPr>
      <t>.</t>
    </r>
  </si>
  <si>
    <r>
      <t xml:space="preserve">Promotional supplies must be approved prior to purchase.  </t>
    </r>
    <r>
      <rPr>
        <b/>
        <sz val="12"/>
        <color theme="1"/>
        <rFont val="Calibri"/>
        <family val="2"/>
        <scheme val="minor"/>
      </rPr>
      <t>The value must be less than $10 per item.</t>
    </r>
  </si>
  <si>
    <r>
      <t xml:space="preserve">Awards and prizes - </t>
    </r>
    <r>
      <rPr>
        <b/>
        <sz val="12"/>
        <color theme="1"/>
        <rFont val="Calibri"/>
        <family val="2"/>
        <scheme val="minor"/>
      </rPr>
      <t>must be approved prior to purchase.</t>
    </r>
  </si>
  <si>
    <r>
      <t>Includes expenses for services provided to advertise by magazine, newpaper, periodical, radio, television, or other media.  Includes advertising in Breeze.</t>
    </r>
    <r>
      <rPr>
        <b/>
        <sz val="12"/>
        <color theme="1"/>
        <rFont val="Calibri"/>
        <family val="2"/>
        <scheme val="minor"/>
      </rPr>
      <t xml:space="preserve"> Must be approved prior to placement.</t>
    </r>
  </si>
  <si>
    <r>
      <rPr>
        <sz val="12"/>
        <color theme="1"/>
        <rFont val="Calibri"/>
        <family val="2"/>
        <scheme val="minor"/>
      </rPr>
      <t>Dues and other miscellaneous collections</t>
    </r>
    <r>
      <rPr>
        <b/>
        <sz val="12"/>
        <color theme="1"/>
        <rFont val="Calibri"/>
        <family val="2"/>
        <scheme val="minor"/>
      </rPr>
      <t>.  Must be approved prior to collection.</t>
    </r>
  </si>
  <si>
    <t>Ticket Sales</t>
  </si>
  <si>
    <t>All ticket sale revenue</t>
  </si>
  <si>
    <t>Student Fees</t>
  </si>
  <si>
    <t>SGA Allocation</t>
  </si>
  <si>
    <t>Architectural Services</t>
  </si>
  <si>
    <t>Stage rental</t>
  </si>
  <si>
    <t>Laundry and Linen</t>
  </si>
  <si>
    <t>Rental of linen per contractual agreement</t>
  </si>
  <si>
    <t>Computer Software</t>
  </si>
  <si>
    <t>Software purchases</t>
  </si>
  <si>
    <t>Expense for renting equipment (i.e. film rental, copier renta, stage rentall)</t>
  </si>
  <si>
    <t>Hardware maintenance</t>
  </si>
  <si>
    <t>Software maintenance</t>
  </si>
  <si>
    <t>Computer Hardware Maintenance</t>
  </si>
  <si>
    <t>Computer Software Maintenance</t>
  </si>
  <si>
    <t>Event/Committee</t>
  </si>
  <si>
    <t>Amount</t>
  </si>
  <si>
    <t>Cost Breakdown</t>
  </si>
  <si>
    <t>Recruitment books</t>
  </si>
  <si>
    <t>Excellence Awards Programs</t>
  </si>
  <si>
    <t>150 copies</t>
  </si>
  <si>
    <t>250 copies</t>
  </si>
  <si>
    <t xml:space="preserve">Annual dues for organization </t>
  </si>
  <si>
    <t>vehicle from transportation pool</t>
  </si>
  <si>
    <t>meals at perdiem rates</t>
  </si>
  <si>
    <t>Alternative Spring Break</t>
  </si>
  <si>
    <t>registration and lodging for conference in summer</t>
  </si>
  <si>
    <t>Contractual</t>
  </si>
  <si>
    <t>Educational Speaker for JMU students</t>
  </si>
  <si>
    <t>Educational Speaker for the Be Beautiful Campaign</t>
  </si>
  <si>
    <t>Promotional supplies</t>
  </si>
  <si>
    <t>Be Beautiful promotional supplies</t>
  </si>
  <si>
    <t>Panhellenic Exec polos - spring</t>
  </si>
  <si>
    <t>Panhellenic Be Involved shirt</t>
  </si>
  <si>
    <t xml:space="preserve">Scholarship Rewards </t>
  </si>
  <si>
    <t xml:space="preserve">Judicial Incentives </t>
  </si>
  <si>
    <t xml:space="preserve">incentive for meeting criteria </t>
  </si>
  <si>
    <t>President Stipend</t>
  </si>
  <si>
    <t>President Elect Stipend</t>
  </si>
  <si>
    <t>Spring $200/ Fall $200</t>
  </si>
  <si>
    <t>VP of Scholarship/Internal</t>
  </si>
  <si>
    <t>VP of  Member Educaiton</t>
  </si>
  <si>
    <t>VP of Finacne</t>
  </si>
  <si>
    <t>VP of Recruitment</t>
  </si>
  <si>
    <t>VP of Standards</t>
  </si>
  <si>
    <t>VP of Community Service</t>
  </si>
  <si>
    <t>VP of Rho Gamma</t>
  </si>
  <si>
    <t>VP of Public Relations</t>
  </si>
  <si>
    <t>Recruitment Elect</t>
  </si>
  <si>
    <t>recruitment system</t>
  </si>
  <si>
    <t>recruitment system 1200 x $2.00 per person</t>
  </si>
  <si>
    <t>sorority dues</t>
  </si>
  <si>
    <t>fall $7 x 200 x $12</t>
  </si>
  <si>
    <t>spring $7 x 200 x $12</t>
  </si>
  <si>
    <t>Recruitment revenue</t>
  </si>
  <si>
    <t>(blank)</t>
  </si>
  <si>
    <t>Grand Total</t>
  </si>
  <si>
    <t>Row Labels</t>
  </si>
  <si>
    <t>Total</t>
  </si>
  <si>
    <t>Sum of Amount</t>
  </si>
  <si>
    <r>
      <t>Include food for artists, contractual agreements, JMU catering, and any other food purchase for consumption during the course of business.</t>
    </r>
    <r>
      <rPr>
        <b/>
        <sz val="12"/>
        <color theme="1"/>
        <rFont val="Calibri"/>
        <family val="2"/>
        <scheme val="minor"/>
      </rPr>
      <t xml:space="preserve"> Must be purchased from ARAMARK unless permission has been granted.</t>
    </r>
  </si>
  <si>
    <t>1,200 copies @ $2.50 each</t>
  </si>
  <si>
    <t>Rho Gamma Training Documents</t>
  </si>
  <si>
    <t>Sorority Recruitment</t>
  </si>
  <si>
    <t>Recruitment Training</t>
  </si>
  <si>
    <t>Recognition</t>
  </si>
  <si>
    <t>600 copies @ $0.40 each</t>
  </si>
  <si>
    <t>Annual dues at $65 per member x 13 members</t>
  </si>
  <si>
    <t>Travel to Undergraduate Interfraternity Insitutie</t>
  </si>
  <si>
    <t>Two members in summer</t>
  </si>
  <si>
    <t>Officer Development</t>
  </si>
  <si>
    <t>Lodging for 80 sorority leaders</t>
  </si>
  <si>
    <t>Organization Membership</t>
  </si>
  <si>
    <t>Coalition for Collegiate Women's Leadership Conferencefor 5 students and advisor</t>
  </si>
  <si>
    <t>Coalition for Collegiate Women's Leadership Conference for 5 students and advisor</t>
  </si>
  <si>
    <t>Undergraduate Interfraternity Institute</t>
  </si>
  <si>
    <t>Community Development</t>
  </si>
  <si>
    <t>Organization Promotion</t>
  </si>
  <si>
    <t>Jr. Panhellenic Exec shirts - spring</t>
  </si>
  <si>
    <t>plaques for exceptional Greek leaders</t>
  </si>
  <si>
    <t>gift baskets for academic excellence among sorority members</t>
  </si>
  <si>
    <t>Revenue</t>
  </si>
  <si>
    <t>Interactive Collegiate Solutions System</t>
  </si>
  <si>
    <t>Interactive Collegiate Solutions System Usage Fee</t>
  </si>
  <si>
    <t>sorority dues - new group</t>
  </si>
  <si>
    <t>soroity dues for associate member</t>
  </si>
  <si>
    <t>spring $7 x 150</t>
  </si>
  <si>
    <t>Printing in Fraternity and Sorority Life</t>
  </si>
  <si>
    <t>Recruitment selection cards</t>
  </si>
  <si>
    <t>1,000 copies @ $0.40 each</t>
  </si>
  <si>
    <t>National Panhellenic Conference Dues</t>
  </si>
  <si>
    <t>Coalition for Collegiate Women's Leadership (formerly SEPC) Dues</t>
  </si>
  <si>
    <t>Fraternity and Sorority Life Excellence Awards Banquet (split with IFC)</t>
  </si>
  <si>
    <t>700 attendees @$1.00 each</t>
  </si>
  <si>
    <t>Recruitment Counselor Training</t>
  </si>
  <si>
    <t>Training</t>
  </si>
  <si>
    <t>80 attendees @ $3.75 each</t>
  </si>
  <si>
    <t>Recruitment Dinners</t>
  </si>
  <si>
    <t>80 staff members @$11.00 each x 4 meals</t>
  </si>
  <si>
    <t>Panhellenic Executive Council Retreat</t>
  </si>
  <si>
    <t>Junior Panhellenic Council Retreat</t>
  </si>
  <si>
    <t>17 attendees @ $15.00 each</t>
  </si>
  <si>
    <t>13 attendees  @ 15.00 each</t>
  </si>
  <si>
    <t>Greek Grub</t>
  </si>
  <si>
    <t>Trick or Treat on the Row</t>
  </si>
  <si>
    <t>Egg Hunt on the Row</t>
  </si>
  <si>
    <t>500 attendees @ $0.60 each</t>
  </si>
  <si>
    <t>Junior Panhellenic Council Meet and Greet</t>
  </si>
  <si>
    <t>Spring $400/Fall $400</t>
  </si>
  <si>
    <t>Junior Panhellenic Educational Speaker</t>
  </si>
  <si>
    <t>Recruitment counselor staff shirts - fall</t>
  </si>
  <si>
    <t>Recruitment potential new member shirts - fall</t>
  </si>
  <si>
    <t>Event Promotion</t>
  </si>
  <si>
    <t>Junior Panhellenic Promotion supplies</t>
  </si>
  <si>
    <t>80 shirts @$15.00 each</t>
  </si>
  <si>
    <t>65 shirts @ 15.00 each</t>
  </si>
  <si>
    <t xml:space="preserve">13 shirts @ $20.00 each </t>
  </si>
  <si>
    <t>1200 shirts @ $4.00 each</t>
  </si>
  <si>
    <t>17 shirts @ $20.00 each</t>
  </si>
  <si>
    <t>11 shirts @ $15.00 each</t>
  </si>
  <si>
    <t>Organization Apparel</t>
  </si>
  <si>
    <t>Recruiment Staff shirt - fall</t>
  </si>
  <si>
    <t>Executive Recruitment Staff shirts - fall</t>
  </si>
  <si>
    <t>Fraternity Soroity Excellence Award Plaques</t>
  </si>
  <si>
    <t>General Office</t>
  </si>
  <si>
    <t>900 attendees @ 3.88 each</t>
  </si>
  <si>
    <t>200 attendees @ $1.00 each</t>
  </si>
  <si>
    <t xml:space="preserve">Be Beautiful Campaign </t>
  </si>
  <si>
    <t>500 attendees @ $0.40 each</t>
  </si>
  <si>
    <t>Philanthropy Event Team Registration</t>
  </si>
  <si>
    <t>Panhellenic Council supporting community events</t>
  </si>
  <si>
    <t xml:space="preserve">Recruitment counselor staff shirts - fall </t>
  </si>
  <si>
    <t>65 shirts @ 20.00 each</t>
  </si>
  <si>
    <t xml:space="preserve">Photographer/Videographer </t>
  </si>
  <si>
    <t>Junior Panhellenic Tie-Dye New Member Event</t>
  </si>
  <si>
    <t>State Vehicle</t>
  </si>
  <si>
    <t>Community Service Event</t>
  </si>
  <si>
    <t>Community Service Day shirt</t>
  </si>
  <si>
    <t>Community Apparel</t>
  </si>
  <si>
    <t>500 shirts @ $4.00</t>
  </si>
  <si>
    <t>Leadership Institute (split with IFC)</t>
  </si>
  <si>
    <t>45 attendees @  $17.77 each</t>
  </si>
  <si>
    <t>Supplies promoting Junior Panhellenic Council</t>
  </si>
  <si>
    <t>Supplies promoting recruitment and general council business</t>
  </si>
  <si>
    <t>Supplies promoting the Be Beautiful Campaign</t>
  </si>
  <si>
    <t>registration and lodging at perdiem rates</t>
  </si>
  <si>
    <t>$7 x13 x2</t>
  </si>
  <si>
    <t>Recruitment Lodging</t>
  </si>
  <si>
    <t>$50 x 925 students</t>
  </si>
  <si>
    <t>NEW</t>
  </si>
  <si>
    <t>pictures and videos for PR purposes for recruitment</t>
  </si>
  <si>
    <t>Tie-Dye supplies</t>
  </si>
  <si>
    <t>Educational Supplies</t>
  </si>
  <si>
    <t>Stoles for graduating members</t>
  </si>
  <si>
    <t>11 members at &lt;$25 each</t>
  </si>
  <si>
    <t>community service in the Harrisonburg community</t>
  </si>
  <si>
    <t>general supplies such as paper, pens, binders, etc.</t>
  </si>
  <si>
    <t>Panhellenic</t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</si>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</sst>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0" borderId="0" xfId="0" applyFont="1"/>
    <xf numFmtId="164" fontId="2" fillId="0" borderId="0" xfId="1" applyFont="1"/>
    <xf numFmtId="164" fontId="0" fillId="0" borderId="0" xfId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2" fillId="2" borderId="0" xfId="0" applyFont="1" applyFill="1"/>
    <xf numFmtId="0" fontId="0" fillId="2" borderId="0" xfId="0" applyFill="1"/>
    <xf numFmtId="0" fontId="0" fillId="0" borderId="0" xfId="0" applyFill="1"/>
    <xf numFmtId="164" fontId="0" fillId="0" borderId="0" xfId="1" applyFont="1" applyFill="1"/>
    <xf numFmtId="164" fontId="0" fillId="2" borderId="0" xfId="1" applyFont="1" applyFill="1"/>
    <xf numFmtId="164" fontId="0" fillId="0" borderId="0" xfId="1" applyNumberFormat="1" applyFont="1"/>
    <xf numFmtId="0" fontId="0" fillId="0" borderId="0" xfId="0" applyAlignment="1">
      <alignment horizontal="left" indent="4"/>
    </xf>
    <xf numFmtId="165" fontId="0" fillId="0" borderId="0" xfId="0" applyNumberFormat="1"/>
  </cellXfs>
  <cellStyles count="22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pivotCacheDefinition" Target="pivotCache/pivotCacheDefinition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Lam" refreshedDate="42782.639529398148" createdVersion="4" refreshedVersion="4" minRefreshableVersion="3" recordCount="105">
  <cacheSource type="worksheet">
    <worksheetSource ref="A1:F1048576" sheet="Reconcile Report"/>
  </cacheSource>
  <cacheFields count="6">
    <cacheField name="Account Code" numFmtId="0">
      <sharedItems containsString="0" containsBlank="1" containsNumber="1" containsInteger="1" minValue="11570" maxValue="221800" count="17">
        <n v="121500"/>
        <n v="122100"/>
        <n v="128300"/>
        <n v="128400"/>
        <n v="128500"/>
        <n v="128800"/>
        <n v="124600"/>
        <n v="126400"/>
        <n v="137810"/>
        <n v="131100"/>
        <n v="131200"/>
        <n v="141300"/>
        <n v="119900"/>
        <n v="221800"/>
        <n v="137400"/>
        <n v="11570"/>
        <m/>
      </sharedItems>
    </cacheField>
    <cacheField name="Title" numFmtId="0">
      <sharedItems containsBlank="1" count="17">
        <s v="Printing Services"/>
        <s v="Organization Memberships"/>
        <s v="Commercial Air"/>
        <s v="State Vehicle"/>
        <s v="Regisration and Lodging"/>
        <s v="Travel Meals"/>
        <s v="Public Information &amp; Public Relations"/>
        <s v="Food &amp; Dietary Services"/>
        <s v="Promotional Supplies"/>
        <s v="Apparel supplies"/>
        <s v="Office Supplies"/>
        <s v="Premiums"/>
        <s v="Stipends"/>
        <s v="Computer Software"/>
        <s v="Laundry and Linen"/>
        <s v="Miscellaneous Revenue"/>
        <m/>
      </sharedItems>
    </cacheField>
    <cacheField name="Description" numFmtId="0">
      <sharedItems containsBlank="1" count="66">
        <s v="Recruitment books"/>
        <s v="Recruitment selection cards"/>
        <s v="Rho Gamma Training Documents"/>
        <s v="Excellence Awards Programs"/>
        <s v="Printing in Fraternity and Sorority Life"/>
        <s v="National Panhellenic Conference Dues"/>
        <s v="Coalition for Collegiate Women's Leadership (formerly SEPC) Dues"/>
        <s v="Travel to Undergraduate Interfraternity Insitutie"/>
        <s v="Community Service Event"/>
        <s v="Recruitment Lodging"/>
        <s v="Coalition for Collegiate Women's Leadership Conference for 5 students and advisor"/>
        <s v="Coalition for Collegiate Women's Leadership Conferencefor 5 students and advisor"/>
        <s v="Alternative Spring Break"/>
        <s v="Undergraduate Interfraternity Institute"/>
        <s v="Educational Speaker for JMU students"/>
        <s v="Educational Speaker for the Be Beautiful Campaign"/>
        <s v="Junior Panhellenic Educational Speaker"/>
        <s v="Leadership Institute (split with IFC)"/>
        <s v="Fraternity and Sorority Life Excellence Awards Banquet (split with IFC)"/>
        <s v="Panhellenic Executive Council Retreat"/>
        <s v="Junior Panhellenic Council Retreat"/>
        <s v="Recruitment Counselor Training"/>
        <s v="Recruitment Dinners"/>
        <s v="Greek Grub"/>
        <s v="Trick or Treat on the Row"/>
        <s v="Egg Hunt on the Row"/>
        <s v="Be Beautiful Campaign "/>
        <s v="Junior Panhellenic Council Meet and Greet"/>
        <s v="Promotional supplies"/>
        <s v="Be Beautiful promotional supplies"/>
        <s v="Junior Panhellenic Promotion supplies"/>
        <s v="Philanthropy Event Team Registration"/>
        <s v="Recruiment Staff shirt - fall"/>
        <s v="Recruitment counselor staff shirts - fall"/>
        <s v="Recruitment counselor staff shirts - fall "/>
        <s v="Executive Recruitment Staff shirts - fall"/>
        <s v="Recruitment potential new member shirts - fall"/>
        <s v="Panhellenic Exec polos - spring"/>
        <s v="Jr. Panhellenic Exec shirts - spring"/>
        <s v="Panhellenic Be Involved shirt"/>
        <s v="Community Service Day shirt"/>
        <s v="Office Supplies"/>
        <s v="Fraternity Soroity Excellence Award Plaques"/>
        <s v="Scholarship Rewards "/>
        <s v="Judicial Incentives "/>
        <s v="President Stipend"/>
        <s v="President Elect Stipend"/>
        <s v="VP of Scholarship/Internal"/>
        <s v="VP of  Member Educaiton"/>
        <s v="VP of Finacne"/>
        <s v="VP of Recruitment"/>
        <s v="VP of Standards"/>
        <s v="VP of Community Service"/>
        <s v="VP of Rho Gamma"/>
        <s v="VP of Public Relations"/>
        <s v="Recruitment Elect"/>
        <s v="Interactive Collegiate Solutions System"/>
        <s v="Interactive Collegiate Solutions System Usage Fee"/>
        <s v="Junior Panhellenic Tie-Dye New Member Event"/>
        <s v="Photographer/Videographer "/>
        <s v="Stoles for graduating members"/>
        <s v="sorority dues"/>
        <s v="sorority dues - new group"/>
        <s v="soroity dues for associate member"/>
        <s v="Recruitment revenue"/>
        <m/>
      </sharedItems>
    </cacheField>
    <cacheField name="Cost Breakdown" numFmtId="0">
      <sharedItems containsBlank="1" count="54">
        <s v="1,200 copies @ $2.50 each"/>
        <s v="1,000 copies @ $0.40 each"/>
        <s v="600 copies @ $0.40 each"/>
        <s v="150 copies"/>
        <s v="250 copies"/>
        <s v="Annual dues at $65 per member x 13 members"/>
        <s v="Annual dues for organization "/>
        <s v="Two members in summer"/>
        <s v="community service in the Harrisonburg community"/>
        <s v="Lodging for 80 sorority leaders"/>
        <s v="vehicle from transportation pool"/>
        <s v="registration and lodging at perdiem rates"/>
        <s v="meals at perdiem rates"/>
        <s v="registration and lodging for conference in summer"/>
        <s v="Contractual"/>
        <s v="45 attendees @  $17.77 each"/>
        <s v="700 attendees @$1.00 each"/>
        <s v="13 attendees  @ 15.00 each"/>
        <s v="17 attendees @ $15.00 each"/>
        <s v="80 attendees @ $3.75 each"/>
        <s v="80 staff members @$11.00 each x 4 meals"/>
        <s v="900 attendees @ 3.88 each"/>
        <s v="200 attendees @ $1.00 each"/>
        <s v="500 attendees @ $0.40 each"/>
        <s v="500 attendees @ $0.60 each"/>
        <s v="Supplies promoting recruitment and general council business"/>
        <s v="Supplies promoting the Be Beautiful Campaign"/>
        <s v="Supplies promoting Junior Panhellenic Council"/>
        <s v="Panhellenic Council supporting community events"/>
        <s v="80 shirts @$15.00 each"/>
        <s v="65 shirts @ 20.00 each"/>
        <s v="65 shirts @ 15.00 each"/>
        <s v="13 shirts @ $20.00 each "/>
        <s v="1200 shirts @ $4.00 each"/>
        <s v="17 shirts @ $20.00 each"/>
        <s v="11 shirts @ $15.00 each"/>
        <s v="500 shirts @ $4.00"/>
        <s v="general supplies such as paper, pens, binders, etc."/>
        <s v="plaques for exceptional Greek leaders"/>
        <s v="gift baskets for academic excellence among sorority members"/>
        <s v="incentive for meeting criteria "/>
        <s v="Spring $400/Fall $400"/>
        <s v="Spring $200/ Fall $200"/>
        <s v="recruitment system"/>
        <s v="recruitment system 1200 x $2.00 per person"/>
        <s v="Tie-Dye supplies"/>
        <s v="pictures and videos for PR purposes for recruitment"/>
        <s v="11 members at &lt;$25 each"/>
        <s v="fall $7 x 200 x $12"/>
        <s v="spring $7 x 200 x $12"/>
        <s v="spring $7 x 150"/>
        <s v="$7 x13 x2"/>
        <s v="$50 x 925 students"/>
        <m/>
      </sharedItems>
    </cacheField>
    <cacheField name="Event/Committee" numFmtId="0">
      <sharedItems containsBlank="1" count="14">
        <s v="Sorority Recruitment"/>
        <s v="Recognition"/>
        <s v="General Office"/>
        <s v="Organization Membership"/>
        <s v="Officer Development"/>
        <s v="Community Development"/>
        <s v="Training"/>
        <s v="Organization Promotion"/>
        <s v="Organization Apparel"/>
        <s v="Community Apparel"/>
        <s v="Revenue"/>
        <m/>
        <s v="Recruitment Training" u="1"/>
        <s v="Event Promotion" u="1"/>
      </sharedItems>
    </cacheField>
    <cacheField name="Amount" numFmtId="0">
      <sharedItems containsString="0" containsBlank="1" containsNumber="1" containsInteger="1" minValue="-46250" maxValue="12600" count="42">
        <n v="3000"/>
        <n v="400"/>
        <n v="240"/>
        <n v="150"/>
        <n v="250"/>
        <n v="845"/>
        <n v="200"/>
        <n v="800"/>
        <n v="500"/>
        <n v="12600"/>
        <n v="270"/>
        <n v="4000"/>
        <n v="1300"/>
        <n v="3687"/>
        <n v="1200"/>
        <n v="8000"/>
        <n v="5000"/>
        <n v="1725"/>
        <n v="700"/>
        <n v="195"/>
        <n v="255"/>
        <n v="300"/>
        <n v="3520"/>
        <n v="3500"/>
        <n v="2500"/>
        <n v="100"/>
        <n v="975"/>
        <n v="260"/>
        <n v="4800"/>
        <n v="340"/>
        <n v="165"/>
        <n v="2000"/>
        <n v="1000"/>
        <n v="900"/>
        <n v="2400"/>
        <n v="275"/>
        <n v="-16800"/>
        <n v="-16880"/>
        <n v="-1050"/>
        <n v="-182"/>
        <n v="-4625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5">
  <r>
    <x v="0"/>
    <x v="0"/>
    <x v="0"/>
    <x v="0"/>
    <x v="0"/>
    <x v="0"/>
  </r>
  <r>
    <x v="0"/>
    <x v="0"/>
    <x v="1"/>
    <x v="1"/>
    <x v="0"/>
    <x v="1"/>
  </r>
  <r>
    <x v="0"/>
    <x v="0"/>
    <x v="2"/>
    <x v="2"/>
    <x v="0"/>
    <x v="2"/>
  </r>
  <r>
    <x v="0"/>
    <x v="0"/>
    <x v="3"/>
    <x v="3"/>
    <x v="1"/>
    <x v="3"/>
  </r>
  <r>
    <x v="0"/>
    <x v="0"/>
    <x v="4"/>
    <x v="4"/>
    <x v="2"/>
    <x v="4"/>
  </r>
  <r>
    <x v="1"/>
    <x v="1"/>
    <x v="5"/>
    <x v="5"/>
    <x v="3"/>
    <x v="5"/>
  </r>
  <r>
    <x v="1"/>
    <x v="1"/>
    <x v="6"/>
    <x v="6"/>
    <x v="4"/>
    <x v="6"/>
  </r>
  <r>
    <x v="2"/>
    <x v="2"/>
    <x v="7"/>
    <x v="7"/>
    <x v="4"/>
    <x v="7"/>
  </r>
  <r>
    <x v="3"/>
    <x v="3"/>
    <x v="8"/>
    <x v="8"/>
    <x v="5"/>
    <x v="8"/>
  </r>
  <r>
    <x v="4"/>
    <x v="4"/>
    <x v="9"/>
    <x v="9"/>
    <x v="0"/>
    <x v="9"/>
  </r>
  <r>
    <x v="3"/>
    <x v="3"/>
    <x v="10"/>
    <x v="10"/>
    <x v="4"/>
    <x v="10"/>
  </r>
  <r>
    <x v="4"/>
    <x v="4"/>
    <x v="10"/>
    <x v="11"/>
    <x v="4"/>
    <x v="11"/>
  </r>
  <r>
    <x v="5"/>
    <x v="5"/>
    <x v="11"/>
    <x v="12"/>
    <x v="4"/>
    <x v="12"/>
  </r>
  <r>
    <x v="3"/>
    <x v="3"/>
    <x v="12"/>
    <x v="10"/>
    <x v="5"/>
    <x v="13"/>
  </r>
  <r>
    <x v="4"/>
    <x v="4"/>
    <x v="13"/>
    <x v="13"/>
    <x v="4"/>
    <x v="14"/>
  </r>
  <r>
    <x v="6"/>
    <x v="6"/>
    <x v="14"/>
    <x v="14"/>
    <x v="5"/>
    <x v="15"/>
  </r>
  <r>
    <x v="6"/>
    <x v="6"/>
    <x v="15"/>
    <x v="14"/>
    <x v="5"/>
    <x v="16"/>
  </r>
  <r>
    <x v="6"/>
    <x v="6"/>
    <x v="16"/>
    <x v="14"/>
    <x v="5"/>
    <x v="17"/>
  </r>
  <r>
    <x v="7"/>
    <x v="7"/>
    <x v="17"/>
    <x v="15"/>
    <x v="4"/>
    <x v="7"/>
  </r>
  <r>
    <x v="7"/>
    <x v="7"/>
    <x v="18"/>
    <x v="16"/>
    <x v="1"/>
    <x v="18"/>
  </r>
  <r>
    <x v="7"/>
    <x v="7"/>
    <x v="19"/>
    <x v="17"/>
    <x v="6"/>
    <x v="19"/>
  </r>
  <r>
    <x v="7"/>
    <x v="7"/>
    <x v="20"/>
    <x v="18"/>
    <x v="6"/>
    <x v="20"/>
  </r>
  <r>
    <x v="7"/>
    <x v="7"/>
    <x v="21"/>
    <x v="19"/>
    <x v="6"/>
    <x v="21"/>
  </r>
  <r>
    <x v="7"/>
    <x v="7"/>
    <x v="22"/>
    <x v="20"/>
    <x v="0"/>
    <x v="22"/>
  </r>
  <r>
    <x v="7"/>
    <x v="7"/>
    <x v="23"/>
    <x v="21"/>
    <x v="5"/>
    <x v="23"/>
  </r>
  <r>
    <x v="7"/>
    <x v="7"/>
    <x v="24"/>
    <x v="22"/>
    <x v="5"/>
    <x v="6"/>
  </r>
  <r>
    <x v="7"/>
    <x v="7"/>
    <x v="25"/>
    <x v="22"/>
    <x v="5"/>
    <x v="6"/>
  </r>
  <r>
    <x v="7"/>
    <x v="7"/>
    <x v="26"/>
    <x v="23"/>
    <x v="5"/>
    <x v="6"/>
  </r>
  <r>
    <x v="7"/>
    <x v="7"/>
    <x v="27"/>
    <x v="24"/>
    <x v="5"/>
    <x v="21"/>
  </r>
  <r>
    <x v="8"/>
    <x v="8"/>
    <x v="28"/>
    <x v="25"/>
    <x v="7"/>
    <x v="24"/>
  </r>
  <r>
    <x v="8"/>
    <x v="8"/>
    <x v="29"/>
    <x v="26"/>
    <x v="5"/>
    <x v="8"/>
  </r>
  <r>
    <x v="8"/>
    <x v="8"/>
    <x v="30"/>
    <x v="27"/>
    <x v="7"/>
    <x v="25"/>
  </r>
  <r>
    <x v="6"/>
    <x v="6"/>
    <x v="31"/>
    <x v="28"/>
    <x v="5"/>
    <x v="8"/>
  </r>
  <r>
    <x v="9"/>
    <x v="9"/>
    <x v="32"/>
    <x v="29"/>
    <x v="0"/>
    <x v="14"/>
  </r>
  <r>
    <x v="9"/>
    <x v="9"/>
    <x v="33"/>
    <x v="30"/>
    <x v="0"/>
    <x v="12"/>
  </r>
  <r>
    <x v="9"/>
    <x v="9"/>
    <x v="34"/>
    <x v="31"/>
    <x v="0"/>
    <x v="26"/>
  </r>
  <r>
    <x v="9"/>
    <x v="9"/>
    <x v="35"/>
    <x v="32"/>
    <x v="0"/>
    <x v="27"/>
  </r>
  <r>
    <x v="9"/>
    <x v="9"/>
    <x v="36"/>
    <x v="33"/>
    <x v="0"/>
    <x v="28"/>
  </r>
  <r>
    <x v="9"/>
    <x v="9"/>
    <x v="37"/>
    <x v="32"/>
    <x v="8"/>
    <x v="27"/>
  </r>
  <r>
    <x v="9"/>
    <x v="9"/>
    <x v="38"/>
    <x v="34"/>
    <x v="8"/>
    <x v="29"/>
  </r>
  <r>
    <x v="9"/>
    <x v="9"/>
    <x v="39"/>
    <x v="35"/>
    <x v="8"/>
    <x v="30"/>
  </r>
  <r>
    <x v="9"/>
    <x v="9"/>
    <x v="40"/>
    <x v="36"/>
    <x v="9"/>
    <x v="31"/>
  </r>
  <r>
    <x v="10"/>
    <x v="10"/>
    <x v="41"/>
    <x v="37"/>
    <x v="2"/>
    <x v="32"/>
  </r>
  <r>
    <x v="11"/>
    <x v="11"/>
    <x v="42"/>
    <x v="38"/>
    <x v="1"/>
    <x v="33"/>
  </r>
  <r>
    <x v="11"/>
    <x v="11"/>
    <x v="43"/>
    <x v="39"/>
    <x v="1"/>
    <x v="8"/>
  </r>
  <r>
    <x v="11"/>
    <x v="11"/>
    <x v="44"/>
    <x v="40"/>
    <x v="1"/>
    <x v="21"/>
  </r>
  <r>
    <x v="12"/>
    <x v="12"/>
    <x v="45"/>
    <x v="41"/>
    <x v="1"/>
    <x v="7"/>
  </r>
  <r>
    <x v="12"/>
    <x v="12"/>
    <x v="46"/>
    <x v="42"/>
    <x v="1"/>
    <x v="1"/>
  </r>
  <r>
    <x v="12"/>
    <x v="12"/>
    <x v="47"/>
    <x v="42"/>
    <x v="1"/>
    <x v="1"/>
  </r>
  <r>
    <x v="12"/>
    <x v="12"/>
    <x v="48"/>
    <x v="42"/>
    <x v="1"/>
    <x v="1"/>
  </r>
  <r>
    <x v="12"/>
    <x v="12"/>
    <x v="49"/>
    <x v="42"/>
    <x v="1"/>
    <x v="1"/>
  </r>
  <r>
    <x v="12"/>
    <x v="12"/>
    <x v="50"/>
    <x v="42"/>
    <x v="1"/>
    <x v="1"/>
  </r>
  <r>
    <x v="12"/>
    <x v="12"/>
    <x v="51"/>
    <x v="42"/>
    <x v="1"/>
    <x v="1"/>
  </r>
  <r>
    <x v="12"/>
    <x v="12"/>
    <x v="52"/>
    <x v="42"/>
    <x v="1"/>
    <x v="1"/>
  </r>
  <r>
    <x v="12"/>
    <x v="12"/>
    <x v="53"/>
    <x v="42"/>
    <x v="1"/>
    <x v="1"/>
  </r>
  <r>
    <x v="12"/>
    <x v="12"/>
    <x v="54"/>
    <x v="42"/>
    <x v="1"/>
    <x v="1"/>
  </r>
  <r>
    <x v="12"/>
    <x v="12"/>
    <x v="55"/>
    <x v="42"/>
    <x v="1"/>
    <x v="1"/>
  </r>
  <r>
    <x v="13"/>
    <x v="13"/>
    <x v="56"/>
    <x v="43"/>
    <x v="0"/>
    <x v="14"/>
  </r>
  <r>
    <x v="13"/>
    <x v="13"/>
    <x v="57"/>
    <x v="44"/>
    <x v="0"/>
    <x v="34"/>
  </r>
  <r>
    <x v="14"/>
    <x v="14"/>
    <x v="58"/>
    <x v="45"/>
    <x v="5"/>
    <x v="3"/>
  </r>
  <r>
    <x v="6"/>
    <x v="6"/>
    <x v="59"/>
    <x v="46"/>
    <x v="7"/>
    <x v="1"/>
  </r>
  <r>
    <x v="9"/>
    <x v="9"/>
    <x v="60"/>
    <x v="47"/>
    <x v="1"/>
    <x v="35"/>
  </r>
  <r>
    <x v="15"/>
    <x v="15"/>
    <x v="61"/>
    <x v="48"/>
    <x v="10"/>
    <x v="36"/>
  </r>
  <r>
    <x v="15"/>
    <x v="15"/>
    <x v="61"/>
    <x v="49"/>
    <x v="10"/>
    <x v="37"/>
  </r>
  <r>
    <x v="15"/>
    <x v="15"/>
    <x v="62"/>
    <x v="50"/>
    <x v="10"/>
    <x v="38"/>
  </r>
  <r>
    <x v="15"/>
    <x v="15"/>
    <x v="63"/>
    <x v="51"/>
    <x v="10"/>
    <x v="39"/>
  </r>
  <r>
    <x v="15"/>
    <x v="15"/>
    <x v="64"/>
    <x v="52"/>
    <x v="10"/>
    <x v="40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  <r>
    <x v="16"/>
    <x v="16"/>
    <x v="65"/>
    <x v="53"/>
    <x v="11"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21" firstHeaderRow="1" firstDataRow="1" firstDataCol="1"/>
  <pivotFields count="6">
    <pivotField axis="axisRow" showAll="0">
      <items count="18">
        <item x="15"/>
        <item x="12"/>
        <item x="0"/>
        <item x="1"/>
        <item x="6"/>
        <item x="7"/>
        <item x="2"/>
        <item x="3"/>
        <item x="4"/>
        <item x="5"/>
        <item x="9"/>
        <item x="10"/>
        <item x="14"/>
        <item x="8"/>
        <item x="11"/>
        <item x="13"/>
        <item x="16"/>
        <item t="default"/>
      </items>
    </pivotField>
    <pivotField showAll="0"/>
    <pivotField showAll="0"/>
    <pivotField showAll="0"/>
    <pivotField showAll="0"/>
    <pivotField dataField="1" showAll="0">
      <items count="43">
        <item x="40"/>
        <item x="37"/>
        <item x="36"/>
        <item x="38"/>
        <item x="39"/>
        <item x="25"/>
        <item x="3"/>
        <item x="30"/>
        <item x="19"/>
        <item x="6"/>
        <item x="2"/>
        <item x="4"/>
        <item x="20"/>
        <item x="27"/>
        <item x="10"/>
        <item x="35"/>
        <item x="21"/>
        <item x="29"/>
        <item x="1"/>
        <item x="8"/>
        <item x="18"/>
        <item x="7"/>
        <item x="5"/>
        <item x="33"/>
        <item x="26"/>
        <item x="32"/>
        <item x="14"/>
        <item x="12"/>
        <item x="17"/>
        <item x="31"/>
        <item x="34"/>
        <item x="24"/>
        <item x="0"/>
        <item x="23"/>
        <item x="22"/>
        <item x="13"/>
        <item x="11"/>
        <item x="28"/>
        <item x="16"/>
        <item x="15"/>
        <item x="9"/>
        <item x="41"/>
        <item t="default"/>
      </items>
    </pivotField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6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B3:C214" firstHeaderRow="2" firstDataRow="2" firstDataCol="1"/>
  <pivotFields count="6">
    <pivotField axis="axisRow" showAll="0" defaultSubtotal="0">
      <items count="17">
        <item x="15"/>
        <item x="12"/>
        <item x="0"/>
        <item x="1"/>
        <item x="6"/>
        <item x="7"/>
        <item x="2"/>
        <item x="3"/>
        <item x="4"/>
        <item x="5"/>
        <item x="9"/>
        <item x="10"/>
        <item x="14"/>
        <item x="8"/>
        <item x="11"/>
        <item x="13"/>
        <item x="16"/>
      </items>
    </pivotField>
    <pivotField axis="axisRow" showAll="0" defaultSubtotal="0">
      <items count="17">
        <item x="9"/>
        <item x="2"/>
        <item x="13"/>
        <item x="7"/>
        <item x="14"/>
        <item x="15"/>
        <item x="10"/>
        <item x="1"/>
        <item x="11"/>
        <item x="0"/>
        <item x="8"/>
        <item x="6"/>
        <item x="4"/>
        <item x="3"/>
        <item x="12"/>
        <item x="5"/>
        <item x="16"/>
      </items>
    </pivotField>
    <pivotField axis="axisRow" showAll="0" defaultSubtotal="0">
      <items count="66">
        <item x="12"/>
        <item x="26"/>
        <item x="29"/>
        <item x="6"/>
        <item x="10"/>
        <item x="11"/>
        <item x="40"/>
        <item x="8"/>
        <item x="14"/>
        <item x="15"/>
        <item x="25"/>
        <item x="3"/>
        <item x="35"/>
        <item x="18"/>
        <item x="42"/>
        <item x="23"/>
        <item x="56"/>
        <item x="57"/>
        <item x="38"/>
        <item x="44"/>
        <item x="27"/>
        <item x="20"/>
        <item x="16"/>
        <item x="30"/>
        <item x="58"/>
        <item x="17"/>
        <item x="5"/>
        <item x="41"/>
        <item x="39"/>
        <item x="37"/>
        <item x="19"/>
        <item x="31"/>
        <item x="59"/>
        <item x="46"/>
        <item x="45"/>
        <item x="4"/>
        <item x="28"/>
        <item x="32"/>
        <item x="0"/>
        <item x="33"/>
        <item x="34"/>
        <item x="21"/>
        <item x="22"/>
        <item x="55"/>
        <item x="9"/>
        <item x="36"/>
        <item x="64"/>
        <item x="1"/>
        <item x="2"/>
        <item x="43"/>
        <item x="63"/>
        <item x="61"/>
        <item x="62"/>
        <item x="60"/>
        <item x="7"/>
        <item x="24"/>
        <item x="13"/>
        <item x="48"/>
        <item x="52"/>
        <item x="49"/>
        <item x="54"/>
        <item x="50"/>
        <item x="53"/>
        <item x="47"/>
        <item x="51"/>
        <item x="65"/>
      </items>
    </pivotField>
    <pivotField axis="axisRow" showAll="0" defaultSubtotal="0">
      <items count="54">
        <item x="52"/>
        <item x="51"/>
        <item x="1"/>
        <item x="0"/>
        <item x="47"/>
        <item x="35"/>
        <item x="33"/>
        <item x="17"/>
        <item x="32"/>
        <item x="3"/>
        <item x="18"/>
        <item x="34"/>
        <item x="22"/>
        <item x="4"/>
        <item x="15"/>
        <item x="23"/>
        <item x="24"/>
        <item x="36"/>
        <item x="2"/>
        <item x="31"/>
        <item x="30"/>
        <item x="16"/>
        <item x="19"/>
        <item x="29"/>
        <item x="20"/>
        <item x="21"/>
        <item x="5"/>
        <item x="6"/>
        <item x="14"/>
        <item x="48"/>
        <item x="39"/>
        <item x="40"/>
        <item x="9"/>
        <item x="12"/>
        <item x="28"/>
        <item x="46"/>
        <item x="38"/>
        <item x="43"/>
        <item x="44"/>
        <item x="11"/>
        <item x="13"/>
        <item x="42"/>
        <item x="41"/>
        <item x="50"/>
        <item x="49"/>
        <item x="27"/>
        <item x="25"/>
        <item x="26"/>
        <item x="45"/>
        <item x="7"/>
        <item x="10"/>
        <item x="53"/>
        <item x="8"/>
        <item x="37"/>
      </items>
    </pivotField>
    <pivotField axis="axisRow" showAll="0" sumSubtotal="1">
      <items count="15">
        <item x="9"/>
        <item x="5"/>
        <item m="1" x="13"/>
        <item x="2"/>
        <item x="4"/>
        <item x="8"/>
        <item x="3"/>
        <item x="7"/>
        <item x="1"/>
        <item m="1" x="12"/>
        <item x="10"/>
        <item x="0"/>
        <item x="6"/>
        <item x="11"/>
        <item t="sum"/>
      </items>
    </pivotField>
    <pivotField dataField="1" showAll="0"/>
  </pivotFields>
  <rowFields count="5">
    <field x="4"/>
    <field x="0"/>
    <field x="1"/>
    <field x="2"/>
    <field x="3"/>
  </rowFields>
  <rowItems count="210">
    <i>
      <x/>
    </i>
    <i r="1">
      <x v="10"/>
    </i>
    <i r="2">
      <x/>
    </i>
    <i r="3">
      <x v="6"/>
    </i>
    <i r="4">
      <x v="17"/>
    </i>
    <i>
      <x v="1"/>
    </i>
    <i r="1">
      <x v="4"/>
    </i>
    <i r="2">
      <x v="11"/>
    </i>
    <i r="3">
      <x v="8"/>
    </i>
    <i r="4">
      <x v="28"/>
    </i>
    <i r="3">
      <x v="9"/>
    </i>
    <i r="4">
      <x v="28"/>
    </i>
    <i r="3">
      <x v="22"/>
    </i>
    <i r="4">
      <x v="28"/>
    </i>
    <i r="3">
      <x v="31"/>
    </i>
    <i r="4">
      <x v="34"/>
    </i>
    <i r="1">
      <x v="5"/>
    </i>
    <i r="2">
      <x v="3"/>
    </i>
    <i r="3">
      <x v="1"/>
    </i>
    <i r="4">
      <x v="15"/>
    </i>
    <i r="3">
      <x v="10"/>
    </i>
    <i r="4">
      <x v="12"/>
    </i>
    <i r="3">
      <x v="15"/>
    </i>
    <i r="4">
      <x v="25"/>
    </i>
    <i r="3">
      <x v="20"/>
    </i>
    <i r="4">
      <x v="16"/>
    </i>
    <i r="3">
      <x v="55"/>
    </i>
    <i r="4">
      <x v="12"/>
    </i>
    <i r="1">
      <x v="7"/>
    </i>
    <i r="2">
      <x v="13"/>
    </i>
    <i r="3">
      <x/>
    </i>
    <i r="4">
      <x v="50"/>
    </i>
    <i r="3">
      <x v="7"/>
    </i>
    <i r="4">
      <x v="52"/>
    </i>
    <i r="1">
      <x v="12"/>
    </i>
    <i r="2">
      <x v="4"/>
    </i>
    <i r="3">
      <x v="24"/>
    </i>
    <i r="4">
      <x v="48"/>
    </i>
    <i r="1">
      <x v="13"/>
    </i>
    <i r="2">
      <x v="10"/>
    </i>
    <i r="3">
      <x v="2"/>
    </i>
    <i r="4">
      <x v="47"/>
    </i>
    <i>
      <x v="3"/>
    </i>
    <i r="1">
      <x v="2"/>
    </i>
    <i r="2">
      <x v="9"/>
    </i>
    <i r="3">
      <x v="35"/>
    </i>
    <i r="4">
      <x v="13"/>
    </i>
    <i r="1">
      <x v="11"/>
    </i>
    <i r="2">
      <x v="6"/>
    </i>
    <i r="3">
      <x v="27"/>
    </i>
    <i r="4">
      <x v="53"/>
    </i>
    <i>
      <x v="4"/>
    </i>
    <i r="1">
      <x v="3"/>
    </i>
    <i r="2">
      <x v="7"/>
    </i>
    <i r="3">
      <x v="3"/>
    </i>
    <i r="4">
      <x v="27"/>
    </i>
    <i r="1">
      <x v="5"/>
    </i>
    <i r="2">
      <x v="3"/>
    </i>
    <i r="3">
      <x v="25"/>
    </i>
    <i r="4">
      <x v="14"/>
    </i>
    <i r="1">
      <x v="6"/>
    </i>
    <i r="2">
      <x v="1"/>
    </i>
    <i r="3">
      <x v="54"/>
    </i>
    <i r="4">
      <x v="49"/>
    </i>
    <i r="1">
      <x v="7"/>
    </i>
    <i r="2">
      <x v="13"/>
    </i>
    <i r="3">
      <x v="4"/>
    </i>
    <i r="4">
      <x v="50"/>
    </i>
    <i r="1">
      <x v="8"/>
    </i>
    <i r="2">
      <x v="12"/>
    </i>
    <i r="3">
      <x v="4"/>
    </i>
    <i r="4">
      <x v="39"/>
    </i>
    <i r="3">
      <x v="56"/>
    </i>
    <i r="4">
      <x v="40"/>
    </i>
    <i r="1">
      <x v="9"/>
    </i>
    <i r="2">
      <x v="15"/>
    </i>
    <i r="3">
      <x v="5"/>
    </i>
    <i r="4">
      <x v="33"/>
    </i>
    <i>
      <x v="5"/>
    </i>
    <i r="1">
      <x v="10"/>
    </i>
    <i r="2">
      <x/>
    </i>
    <i r="3">
      <x v="18"/>
    </i>
    <i r="4">
      <x v="11"/>
    </i>
    <i r="3">
      <x v="28"/>
    </i>
    <i r="4">
      <x v="5"/>
    </i>
    <i r="3">
      <x v="29"/>
    </i>
    <i r="4">
      <x v="8"/>
    </i>
    <i>
      <x v="6"/>
    </i>
    <i r="1">
      <x v="3"/>
    </i>
    <i r="2">
      <x v="7"/>
    </i>
    <i r="3">
      <x v="26"/>
    </i>
    <i r="4">
      <x v="26"/>
    </i>
    <i>
      <x v="7"/>
    </i>
    <i r="1">
      <x v="4"/>
    </i>
    <i r="2">
      <x v="11"/>
    </i>
    <i r="3">
      <x v="32"/>
    </i>
    <i r="4">
      <x v="35"/>
    </i>
    <i r="1">
      <x v="13"/>
    </i>
    <i r="2">
      <x v="10"/>
    </i>
    <i r="3">
      <x v="23"/>
    </i>
    <i r="4">
      <x v="45"/>
    </i>
    <i r="3">
      <x v="36"/>
    </i>
    <i r="4">
      <x v="46"/>
    </i>
    <i>
      <x v="8"/>
    </i>
    <i r="1">
      <x v="1"/>
    </i>
    <i r="2">
      <x v="14"/>
    </i>
    <i r="3">
      <x v="33"/>
    </i>
    <i r="4">
      <x v="41"/>
    </i>
    <i r="3">
      <x v="34"/>
    </i>
    <i r="4">
      <x v="42"/>
    </i>
    <i r="3">
      <x v="43"/>
    </i>
    <i r="4">
      <x v="41"/>
    </i>
    <i r="3">
      <x v="57"/>
    </i>
    <i r="4">
      <x v="41"/>
    </i>
    <i r="3">
      <x v="58"/>
    </i>
    <i r="4">
      <x v="41"/>
    </i>
    <i r="3">
      <x v="59"/>
    </i>
    <i r="4">
      <x v="41"/>
    </i>
    <i r="3">
      <x v="60"/>
    </i>
    <i r="4">
      <x v="41"/>
    </i>
    <i r="3">
      <x v="61"/>
    </i>
    <i r="4">
      <x v="41"/>
    </i>
    <i r="3">
      <x v="62"/>
    </i>
    <i r="4">
      <x v="41"/>
    </i>
    <i r="3">
      <x v="63"/>
    </i>
    <i r="4">
      <x v="41"/>
    </i>
    <i r="3">
      <x v="64"/>
    </i>
    <i r="4">
      <x v="41"/>
    </i>
    <i r="1">
      <x v="2"/>
    </i>
    <i r="2">
      <x v="9"/>
    </i>
    <i r="3">
      <x v="11"/>
    </i>
    <i r="4">
      <x v="9"/>
    </i>
    <i r="1">
      <x v="5"/>
    </i>
    <i r="2">
      <x v="3"/>
    </i>
    <i r="3">
      <x v="13"/>
    </i>
    <i r="4">
      <x v="21"/>
    </i>
    <i r="1">
      <x v="10"/>
    </i>
    <i r="2">
      <x/>
    </i>
    <i r="3">
      <x v="53"/>
    </i>
    <i r="4">
      <x v="4"/>
    </i>
    <i r="1">
      <x v="14"/>
    </i>
    <i r="2">
      <x v="8"/>
    </i>
    <i r="3">
      <x v="14"/>
    </i>
    <i r="4">
      <x v="36"/>
    </i>
    <i r="3">
      <x v="19"/>
    </i>
    <i r="4">
      <x v="31"/>
    </i>
    <i r="3">
      <x v="49"/>
    </i>
    <i r="4">
      <x v="30"/>
    </i>
    <i>
      <x v="10"/>
    </i>
    <i r="1">
      <x/>
    </i>
    <i r="2">
      <x v="5"/>
    </i>
    <i r="3">
      <x v="46"/>
    </i>
    <i r="4">
      <x/>
    </i>
    <i r="3">
      <x v="50"/>
    </i>
    <i r="4">
      <x v="1"/>
    </i>
    <i r="3">
      <x v="51"/>
    </i>
    <i r="4">
      <x v="29"/>
    </i>
    <i r="4">
      <x v="44"/>
    </i>
    <i r="3">
      <x v="52"/>
    </i>
    <i r="4">
      <x v="43"/>
    </i>
    <i>
      <x v="11"/>
    </i>
    <i r="1">
      <x v="2"/>
    </i>
    <i r="2">
      <x v="9"/>
    </i>
    <i r="3">
      <x v="38"/>
    </i>
    <i r="4">
      <x v="3"/>
    </i>
    <i r="3">
      <x v="47"/>
    </i>
    <i r="4">
      <x v="2"/>
    </i>
    <i r="3">
      <x v="48"/>
    </i>
    <i r="4">
      <x v="18"/>
    </i>
    <i r="1">
      <x v="5"/>
    </i>
    <i r="2">
      <x v="3"/>
    </i>
    <i r="3">
      <x v="42"/>
    </i>
    <i r="4">
      <x v="24"/>
    </i>
    <i r="1">
      <x v="8"/>
    </i>
    <i r="2">
      <x v="12"/>
    </i>
    <i r="3">
      <x v="44"/>
    </i>
    <i r="4">
      <x v="32"/>
    </i>
    <i r="1">
      <x v="10"/>
    </i>
    <i r="2">
      <x/>
    </i>
    <i r="3">
      <x v="12"/>
    </i>
    <i r="4">
      <x v="8"/>
    </i>
    <i r="3">
      <x v="37"/>
    </i>
    <i r="4">
      <x v="23"/>
    </i>
    <i r="3">
      <x v="39"/>
    </i>
    <i r="4">
      <x v="20"/>
    </i>
    <i r="3">
      <x v="40"/>
    </i>
    <i r="4">
      <x v="19"/>
    </i>
    <i r="3">
      <x v="45"/>
    </i>
    <i r="4">
      <x v="6"/>
    </i>
    <i r="1">
      <x v="15"/>
    </i>
    <i r="2">
      <x v="2"/>
    </i>
    <i r="3">
      <x v="16"/>
    </i>
    <i r="4">
      <x v="37"/>
    </i>
    <i r="3">
      <x v="17"/>
    </i>
    <i r="4">
      <x v="38"/>
    </i>
    <i>
      <x v="12"/>
    </i>
    <i r="1">
      <x v="5"/>
    </i>
    <i r="2">
      <x v="3"/>
    </i>
    <i r="3">
      <x v="21"/>
    </i>
    <i r="4">
      <x v="10"/>
    </i>
    <i r="3">
      <x v="30"/>
    </i>
    <i r="4">
      <x v="7"/>
    </i>
    <i r="3">
      <x v="41"/>
    </i>
    <i r="4">
      <x v="22"/>
    </i>
    <i>
      <x v="13"/>
    </i>
    <i r="1">
      <x v="16"/>
    </i>
    <i r="2">
      <x v="16"/>
    </i>
    <i r="3">
      <x v="65"/>
    </i>
    <i r="4">
      <x v="51"/>
    </i>
    <i t="grand">
      <x/>
    </i>
  </rowItems>
  <colItems count="1">
    <i/>
  </colItems>
  <dataFields count="1">
    <dataField name="Sum of Amount" fld="5" baseField="0" baseItem="0" numFmtId="165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5"/>
  <sheetViews>
    <sheetView workbookViewId="0">
      <selection activeCell="D26" sqref="D26"/>
    </sheetView>
  </sheetViews>
  <sheetFormatPr baseColWidth="10" defaultRowHeight="15" x14ac:dyDescent="0"/>
  <cols>
    <col min="1" max="1" width="12.5" bestFit="1" customWidth="1"/>
    <col min="2" max="2" width="31.5" bestFit="1" customWidth="1"/>
    <col min="3" max="3" width="176" bestFit="1" customWidth="1"/>
  </cols>
  <sheetData>
    <row r="1" spans="1:3" s="1" customFormat="1">
      <c r="A1" s="1" t="s">
        <v>1</v>
      </c>
      <c r="B1" s="1" t="s">
        <v>2</v>
      </c>
      <c r="C1" s="1" t="s">
        <v>3</v>
      </c>
    </row>
    <row r="2" spans="1:3" s="2" customFormat="1">
      <c r="A2" s="2">
        <v>10600</v>
      </c>
      <c r="B2" s="2" t="s">
        <v>54</v>
      </c>
      <c r="C2" s="2" t="s">
        <v>55</v>
      </c>
    </row>
    <row r="3" spans="1:3" s="1" customFormat="1">
      <c r="A3" s="2">
        <v>11570</v>
      </c>
      <c r="B3" s="2" t="s">
        <v>46</v>
      </c>
      <c r="C3" s="10" t="s">
        <v>51</v>
      </c>
    </row>
    <row r="4" spans="1:3" s="1" customFormat="1">
      <c r="A4" s="2">
        <v>11710</v>
      </c>
      <c r="B4" s="2" t="s">
        <v>52</v>
      </c>
      <c r="C4" s="2" t="s">
        <v>53</v>
      </c>
    </row>
    <row r="5" spans="1:3" s="2" customFormat="1">
      <c r="A5" s="2">
        <v>119900</v>
      </c>
      <c r="B5" s="2" t="s">
        <v>42</v>
      </c>
      <c r="C5" s="2" t="s">
        <v>43</v>
      </c>
    </row>
    <row r="6" spans="1:3">
      <c r="A6">
        <v>121200</v>
      </c>
      <c r="B6" t="s">
        <v>0</v>
      </c>
      <c r="C6" s="11" t="s">
        <v>50</v>
      </c>
    </row>
    <row r="7" spans="1:3">
      <c r="A7">
        <v>121400</v>
      </c>
      <c r="B7" t="s">
        <v>4</v>
      </c>
      <c r="C7" t="s">
        <v>5</v>
      </c>
    </row>
    <row r="8" spans="1:3">
      <c r="A8">
        <v>121500</v>
      </c>
      <c r="B8" t="s">
        <v>6</v>
      </c>
      <c r="C8" t="s">
        <v>7</v>
      </c>
    </row>
    <row r="9" spans="1:3">
      <c r="A9">
        <v>121800</v>
      </c>
      <c r="B9" t="s">
        <v>8</v>
      </c>
      <c r="C9" t="s">
        <v>9</v>
      </c>
    </row>
    <row r="10" spans="1:3">
      <c r="A10">
        <v>121900</v>
      </c>
      <c r="B10" t="s">
        <v>10</v>
      </c>
      <c r="C10" t="s">
        <v>11</v>
      </c>
    </row>
    <row r="11" spans="1:3">
      <c r="A11">
        <v>122100</v>
      </c>
      <c r="B11" t="s">
        <v>12</v>
      </c>
      <c r="C11" t="s">
        <v>13</v>
      </c>
    </row>
    <row r="12" spans="1:3">
      <c r="A12">
        <v>122200</v>
      </c>
      <c r="B12" t="s">
        <v>14</v>
      </c>
      <c r="C12" t="s">
        <v>15</v>
      </c>
    </row>
    <row r="13" spans="1:3">
      <c r="A13">
        <v>124600</v>
      </c>
      <c r="B13" t="s">
        <v>26</v>
      </c>
      <c r="C13" t="s">
        <v>29</v>
      </c>
    </row>
    <row r="14" spans="1:3">
      <c r="A14">
        <v>126140</v>
      </c>
      <c r="B14" t="s">
        <v>56</v>
      </c>
      <c r="C14" t="s">
        <v>57</v>
      </c>
    </row>
    <row r="15" spans="1:3">
      <c r="A15">
        <v>126400</v>
      </c>
      <c r="B15" t="s">
        <v>25</v>
      </c>
      <c r="C15" s="11" t="s">
        <v>112</v>
      </c>
    </row>
    <row r="16" spans="1:3">
      <c r="A16">
        <v>127400</v>
      </c>
      <c r="B16" t="s">
        <v>65</v>
      </c>
      <c r="C16" t="s">
        <v>63</v>
      </c>
    </row>
    <row r="17" spans="1:3">
      <c r="A17">
        <v>127500</v>
      </c>
      <c r="B17" t="s">
        <v>66</v>
      </c>
      <c r="C17" t="s">
        <v>64</v>
      </c>
    </row>
    <row r="18" spans="1:3">
      <c r="A18">
        <v>128200</v>
      </c>
      <c r="B18" t="s">
        <v>16</v>
      </c>
      <c r="C18" t="s">
        <v>17</v>
      </c>
    </row>
    <row r="19" spans="1:3">
      <c r="A19">
        <v>128300</v>
      </c>
      <c r="B19" t="s">
        <v>18</v>
      </c>
      <c r="C19" t="s">
        <v>20</v>
      </c>
    </row>
    <row r="20" spans="1:3">
      <c r="A20">
        <v>128400</v>
      </c>
      <c r="B20" t="s">
        <v>187</v>
      </c>
      <c r="C20" t="s">
        <v>19</v>
      </c>
    </row>
    <row r="21" spans="1:3">
      <c r="A21">
        <v>128500</v>
      </c>
      <c r="B21" t="s">
        <v>21</v>
      </c>
      <c r="C21" t="s">
        <v>22</v>
      </c>
    </row>
    <row r="22" spans="1:3">
      <c r="A22">
        <v>128800</v>
      </c>
      <c r="B22" t="s">
        <v>23</v>
      </c>
      <c r="C22" t="s">
        <v>24</v>
      </c>
    </row>
    <row r="23" spans="1:3">
      <c r="A23">
        <v>131100</v>
      </c>
      <c r="B23" t="s">
        <v>27</v>
      </c>
      <c r="C23" t="s">
        <v>28</v>
      </c>
    </row>
    <row r="24" spans="1:3">
      <c r="A24">
        <v>131200</v>
      </c>
      <c r="B24" t="s">
        <v>30</v>
      </c>
      <c r="C24" s="10" t="s">
        <v>31</v>
      </c>
    </row>
    <row r="25" spans="1:3">
      <c r="A25">
        <v>131300</v>
      </c>
      <c r="B25" t="s">
        <v>32</v>
      </c>
      <c r="C25" t="s">
        <v>33</v>
      </c>
    </row>
    <row r="26" spans="1:3">
      <c r="A26">
        <v>137400</v>
      </c>
      <c r="B26" t="s">
        <v>204</v>
      </c>
    </row>
    <row r="27" spans="1:3">
      <c r="A27">
        <v>137700</v>
      </c>
      <c r="B27" t="s">
        <v>34</v>
      </c>
      <c r="C27" t="s">
        <v>35</v>
      </c>
    </row>
    <row r="28" spans="1:3">
      <c r="A28">
        <v>136200</v>
      </c>
      <c r="B28" t="s">
        <v>36</v>
      </c>
      <c r="C28" t="s">
        <v>37</v>
      </c>
    </row>
    <row r="29" spans="1:3">
      <c r="A29">
        <v>136400</v>
      </c>
      <c r="B29" t="s">
        <v>58</v>
      </c>
      <c r="C29" t="s">
        <v>59</v>
      </c>
    </row>
    <row r="30" spans="1:3">
      <c r="A30">
        <v>137800</v>
      </c>
      <c r="B30" t="s">
        <v>38</v>
      </c>
      <c r="C30" t="s">
        <v>39</v>
      </c>
    </row>
    <row r="31" spans="1:3">
      <c r="A31">
        <v>137810</v>
      </c>
      <c r="B31" t="s">
        <v>40</v>
      </c>
      <c r="C31" s="11" t="s">
        <v>48</v>
      </c>
    </row>
    <row r="32" spans="1:3">
      <c r="A32">
        <v>141300</v>
      </c>
      <c r="B32" t="s">
        <v>41</v>
      </c>
      <c r="C32" s="11" t="s">
        <v>49</v>
      </c>
    </row>
    <row r="33" spans="1:3">
      <c r="A33">
        <v>153400</v>
      </c>
      <c r="B33" t="s">
        <v>44</v>
      </c>
      <c r="C33" t="s">
        <v>62</v>
      </c>
    </row>
    <row r="34" spans="1:3">
      <c r="A34">
        <v>153500</v>
      </c>
      <c r="B34" t="s">
        <v>45</v>
      </c>
      <c r="C34" s="11" t="s">
        <v>47</v>
      </c>
    </row>
    <row r="35" spans="1:3">
      <c r="A35">
        <v>221800</v>
      </c>
      <c r="B35" t="s">
        <v>60</v>
      </c>
      <c r="C35" t="s">
        <v>61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105"/>
  <sheetViews>
    <sheetView tabSelected="1" zoomScale="105" zoomScaleNormal="105" zoomScalePageLayoutView="105" workbookViewId="0">
      <selection activeCell="B10" sqref="B10"/>
    </sheetView>
  </sheetViews>
  <sheetFormatPr baseColWidth="10" defaultRowHeight="15" x14ac:dyDescent="0"/>
  <cols>
    <col min="2" max="2" width="19.33203125" customWidth="1"/>
    <col min="3" max="3" width="33.1640625" customWidth="1"/>
    <col min="4" max="4" width="73" customWidth="1"/>
    <col min="5" max="5" width="52" customWidth="1"/>
    <col min="6" max="6" width="24.83203125" customWidth="1"/>
    <col min="7" max="7" width="12.6640625" style="4" bestFit="1" customWidth="1"/>
  </cols>
  <sheetData>
    <row r="1" spans="1:7" s="1" customFormat="1">
      <c r="A1" s="1" t="s">
        <v>210</v>
      </c>
      <c r="B1" s="1" t="s">
        <v>1</v>
      </c>
      <c r="C1" s="1" t="s">
        <v>2</v>
      </c>
      <c r="D1" s="1" t="s">
        <v>3</v>
      </c>
      <c r="E1" s="1" t="s">
        <v>69</v>
      </c>
      <c r="F1" s="1" t="s">
        <v>67</v>
      </c>
      <c r="G1" s="3" t="s">
        <v>68</v>
      </c>
    </row>
    <row r="2" spans="1:7">
      <c r="A2">
        <v>800091</v>
      </c>
      <c r="B2" s="12">
        <v>121500</v>
      </c>
      <c r="C2" s="12" t="str">
        <f>LOOKUP(B2,'Account Codes'!A:B)</f>
        <v>Printing Services</v>
      </c>
      <c r="D2" s="12" t="s">
        <v>70</v>
      </c>
      <c r="E2" s="12" t="s">
        <v>113</v>
      </c>
      <c r="F2" s="12" t="s">
        <v>115</v>
      </c>
      <c r="G2" s="13">
        <v>3000</v>
      </c>
    </row>
    <row r="3" spans="1:7">
      <c r="A3">
        <v>800091</v>
      </c>
      <c r="B3" s="12">
        <v>121500</v>
      </c>
      <c r="C3" s="12" t="str">
        <f>LOOKUP(B3,'Account Codes'!A:B)</f>
        <v>Printing Services</v>
      </c>
      <c r="D3" s="12" t="s">
        <v>140</v>
      </c>
      <c r="E3" s="12" t="s">
        <v>141</v>
      </c>
      <c r="F3" t="s">
        <v>115</v>
      </c>
      <c r="G3" s="13">
        <v>400</v>
      </c>
    </row>
    <row r="4" spans="1:7">
      <c r="A4">
        <v>800091</v>
      </c>
      <c r="B4" s="12">
        <v>121500</v>
      </c>
      <c r="C4" s="12" t="str">
        <f>LOOKUP(B4,'Account Codes'!A:B)</f>
        <v>Printing Services</v>
      </c>
      <c r="D4" s="12" t="s">
        <v>114</v>
      </c>
      <c r="E4" s="12" t="s">
        <v>118</v>
      </c>
      <c r="F4" s="12" t="s">
        <v>116</v>
      </c>
      <c r="G4" s="13">
        <v>240</v>
      </c>
    </row>
    <row r="5" spans="1:7">
      <c r="A5">
        <v>800091</v>
      </c>
      <c r="B5" s="12">
        <v>121500</v>
      </c>
      <c r="C5" s="12" t="str">
        <f>LOOKUP(B5,'Account Codes'!A:B)</f>
        <v>Printing Services</v>
      </c>
      <c r="D5" s="12" t="s">
        <v>71</v>
      </c>
      <c r="E5" s="12" t="s">
        <v>72</v>
      </c>
      <c r="F5" s="12" t="s">
        <v>117</v>
      </c>
      <c r="G5" s="13">
        <v>150</v>
      </c>
    </row>
    <row r="6" spans="1:7">
      <c r="A6">
        <v>800091</v>
      </c>
      <c r="B6" s="12">
        <v>121500</v>
      </c>
      <c r="C6" s="12" t="s">
        <v>6</v>
      </c>
      <c r="D6" s="12" t="s">
        <v>139</v>
      </c>
      <c r="E6" s="12" t="s">
        <v>73</v>
      </c>
      <c r="F6" s="12" t="s">
        <v>176</v>
      </c>
      <c r="G6" s="13">
        <v>250</v>
      </c>
    </row>
    <row r="7" spans="1:7">
      <c r="A7">
        <v>800091</v>
      </c>
      <c r="B7" s="12">
        <v>122100</v>
      </c>
      <c r="C7" s="12" t="str">
        <f>LOOKUP(B7,'Account Codes'!A:B)</f>
        <v>Organization Memberships</v>
      </c>
      <c r="D7" s="12" t="s">
        <v>142</v>
      </c>
      <c r="E7" s="12" t="s">
        <v>119</v>
      </c>
      <c r="F7" s="12" t="s">
        <v>124</v>
      </c>
      <c r="G7" s="13">
        <f>65*13</f>
        <v>845</v>
      </c>
    </row>
    <row r="8" spans="1:7">
      <c r="A8">
        <v>800091</v>
      </c>
      <c r="B8" s="12">
        <v>122100</v>
      </c>
      <c r="C8" s="12" t="str">
        <f>LOOKUP(B8,'Account Codes'!A:B)</f>
        <v>Organization Memberships</v>
      </c>
      <c r="D8" s="12" t="s">
        <v>143</v>
      </c>
      <c r="E8" s="12" t="s">
        <v>74</v>
      </c>
      <c r="F8" s="12" t="s">
        <v>122</v>
      </c>
      <c r="G8" s="13">
        <v>200</v>
      </c>
    </row>
    <row r="9" spans="1:7">
      <c r="A9">
        <v>800091</v>
      </c>
      <c r="B9" s="12">
        <v>128300</v>
      </c>
      <c r="C9" s="12" t="str">
        <f>LOOKUP(B9,'Account Codes'!A:B)</f>
        <v>Commercial Air</v>
      </c>
      <c r="D9" s="12" t="s">
        <v>120</v>
      </c>
      <c r="E9" s="12" t="s">
        <v>121</v>
      </c>
      <c r="F9" s="12" t="s">
        <v>122</v>
      </c>
      <c r="G9" s="13">
        <v>800</v>
      </c>
    </row>
    <row r="10" spans="1:7">
      <c r="A10">
        <v>800091</v>
      </c>
      <c r="B10" s="12">
        <v>128400</v>
      </c>
      <c r="C10" s="12" t="s">
        <v>187</v>
      </c>
      <c r="D10" s="12" t="s">
        <v>188</v>
      </c>
      <c r="E10" s="12" t="s">
        <v>207</v>
      </c>
      <c r="F10" s="12" t="s">
        <v>128</v>
      </c>
      <c r="G10" s="13">
        <v>500</v>
      </c>
    </row>
    <row r="11" spans="1:7">
      <c r="A11">
        <v>800091</v>
      </c>
      <c r="B11" s="12">
        <v>128500</v>
      </c>
      <c r="C11" s="12" t="str">
        <f>LOOKUP(B11,'Account Codes'!A:B)</f>
        <v>Regisration and Lodging</v>
      </c>
      <c r="D11" s="12" t="s">
        <v>199</v>
      </c>
      <c r="E11" s="12" t="s">
        <v>123</v>
      </c>
      <c r="F11" s="12" t="s">
        <v>115</v>
      </c>
      <c r="G11" s="13">
        <v>12600</v>
      </c>
    </row>
    <row r="12" spans="1:7">
      <c r="A12">
        <v>800091</v>
      </c>
      <c r="B12">
        <v>128400</v>
      </c>
      <c r="C12" t="str">
        <f>LOOKUP(B12,'Account Codes'!A:B)</f>
        <v>State Vehicle</v>
      </c>
      <c r="D12" t="s">
        <v>126</v>
      </c>
      <c r="E12" t="s">
        <v>75</v>
      </c>
      <c r="F12" t="s">
        <v>122</v>
      </c>
      <c r="G12" s="4">
        <v>270</v>
      </c>
    </row>
    <row r="13" spans="1:7">
      <c r="A13">
        <v>800091</v>
      </c>
      <c r="B13">
        <v>128500</v>
      </c>
      <c r="C13" t="str">
        <f>LOOKUP(B13,'Account Codes'!A:B)</f>
        <v>Regisration and Lodging</v>
      </c>
      <c r="D13" t="s">
        <v>126</v>
      </c>
      <c r="E13" t="s">
        <v>197</v>
      </c>
      <c r="F13" t="s">
        <v>122</v>
      </c>
      <c r="G13" s="4">
        <v>4000</v>
      </c>
    </row>
    <row r="14" spans="1:7">
      <c r="A14">
        <v>800091</v>
      </c>
      <c r="B14">
        <v>128800</v>
      </c>
      <c r="C14" t="str">
        <f>LOOKUP(B14,'Account Codes'!A:B)</f>
        <v>Travel Meals</v>
      </c>
      <c r="D14" t="s">
        <v>125</v>
      </c>
      <c r="E14" t="s">
        <v>76</v>
      </c>
      <c r="F14" t="s">
        <v>122</v>
      </c>
      <c r="G14" s="4">
        <v>1300</v>
      </c>
    </row>
    <row r="15" spans="1:7">
      <c r="A15">
        <v>800091</v>
      </c>
      <c r="B15">
        <v>128400</v>
      </c>
      <c r="C15" t="str">
        <f>LOOKUP(B15,'Account Codes'!A:B)</f>
        <v>State Vehicle</v>
      </c>
      <c r="D15" t="s">
        <v>77</v>
      </c>
      <c r="E15" t="s">
        <v>75</v>
      </c>
      <c r="F15" t="s">
        <v>128</v>
      </c>
      <c r="G15" s="4">
        <v>3687</v>
      </c>
    </row>
    <row r="16" spans="1:7">
      <c r="A16">
        <v>800091</v>
      </c>
      <c r="B16">
        <v>128500</v>
      </c>
      <c r="C16" t="str">
        <f>LOOKUP(B16,'Account Codes'!A:B)</f>
        <v>Regisration and Lodging</v>
      </c>
      <c r="D16" t="s">
        <v>127</v>
      </c>
      <c r="E16" t="s">
        <v>78</v>
      </c>
      <c r="F16" t="s">
        <v>122</v>
      </c>
      <c r="G16" s="4">
        <v>1200</v>
      </c>
    </row>
    <row r="17" spans="1:7">
      <c r="A17">
        <v>800091</v>
      </c>
      <c r="B17">
        <v>124600</v>
      </c>
      <c r="C17" t="str">
        <f>LOOKUP(B17,'Account Codes'!A:B)</f>
        <v>Public Information &amp; Public Relations</v>
      </c>
      <c r="D17" t="s">
        <v>80</v>
      </c>
      <c r="E17" t="s">
        <v>79</v>
      </c>
      <c r="F17" t="s">
        <v>128</v>
      </c>
      <c r="G17" s="4">
        <v>8000</v>
      </c>
    </row>
    <row r="18" spans="1:7">
      <c r="A18">
        <v>800091</v>
      </c>
      <c r="B18">
        <v>124600</v>
      </c>
      <c r="C18" t="str">
        <f>LOOKUP(B18,'Account Codes'!A:B)</f>
        <v>Public Information &amp; Public Relations</v>
      </c>
      <c r="D18" t="s">
        <v>81</v>
      </c>
      <c r="E18" t="s">
        <v>79</v>
      </c>
      <c r="F18" t="s">
        <v>128</v>
      </c>
      <c r="G18" s="4">
        <v>5000</v>
      </c>
    </row>
    <row r="19" spans="1:7">
      <c r="A19">
        <v>800091</v>
      </c>
      <c r="B19">
        <v>124600</v>
      </c>
      <c r="C19" t="str">
        <f>LOOKUP(B19,'Account Codes'!A:B)</f>
        <v>Public Information &amp; Public Relations</v>
      </c>
      <c r="D19" t="s">
        <v>161</v>
      </c>
      <c r="E19" t="s">
        <v>79</v>
      </c>
      <c r="F19" t="s">
        <v>128</v>
      </c>
      <c r="G19" s="4">
        <v>1725</v>
      </c>
    </row>
    <row r="20" spans="1:7">
      <c r="A20">
        <v>800091</v>
      </c>
      <c r="B20">
        <v>126400</v>
      </c>
      <c r="C20" t="s">
        <v>25</v>
      </c>
      <c r="D20" t="s">
        <v>192</v>
      </c>
      <c r="E20" t="s">
        <v>193</v>
      </c>
      <c r="F20" t="s">
        <v>122</v>
      </c>
      <c r="G20" s="4">
        <v>800</v>
      </c>
    </row>
    <row r="21" spans="1:7">
      <c r="A21">
        <v>800091</v>
      </c>
      <c r="B21">
        <v>126400</v>
      </c>
      <c r="C21" t="s">
        <v>25</v>
      </c>
      <c r="D21" t="s">
        <v>144</v>
      </c>
      <c r="E21" t="s">
        <v>145</v>
      </c>
      <c r="F21" t="s">
        <v>117</v>
      </c>
      <c r="G21" s="4">
        <v>700</v>
      </c>
    </row>
    <row r="22" spans="1:7">
      <c r="A22">
        <v>800091</v>
      </c>
      <c r="B22">
        <v>126400</v>
      </c>
      <c r="C22" t="s">
        <v>25</v>
      </c>
      <c r="D22" t="s">
        <v>151</v>
      </c>
      <c r="E22" t="s">
        <v>154</v>
      </c>
      <c r="F22" t="s">
        <v>147</v>
      </c>
      <c r="G22" s="4">
        <v>195</v>
      </c>
    </row>
    <row r="23" spans="1:7">
      <c r="A23">
        <v>800091</v>
      </c>
      <c r="B23">
        <v>126400</v>
      </c>
      <c r="C23" t="s">
        <v>25</v>
      </c>
      <c r="D23" t="s">
        <v>152</v>
      </c>
      <c r="E23" t="s">
        <v>153</v>
      </c>
      <c r="F23" t="s">
        <v>147</v>
      </c>
      <c r="G23" s="4">
        <v>255</v>
      </c>
    </row>
    <row r="24" spans="1:7">
      <c r="A24">
        <v>800091</v>
      </c>
      <c r="B24">
        <v>126400</v>
      </c>
      <c r="C24" t="s">
        <v>25</v>
      </c>
      <c r="D24" t="s">
        <v>146</v>
      </c>
      <c r="E24" t="s">
        <v>148</v>
      </c>
      <c r="F24" t="s">
        <v>147</v>
      </c>
      <c r="G24" s="4">
        <v>300</v>
      </c>
    </row>
    <row r="25" spans="1:7">
      <c r="A25">
        <v>800091</v>
      </c>
      <c r="B25">
        <v>126400</v>
      </c>
      <c r="C25" t="s">
        <v>25</v>
      </c>
      <c r="D25" t="s">
        <v>149</v>
      </c>
      <c r="E25" t="s">
        <v>150</v>
      </c>
      <c r="F25" t="s">
        <v>115</v>
      </c>
      <c r="G25" s="4">
        <v>3520</v>
      </c>
    </row>
    <row r="26" spans="1:7">
      <c r="A26">
        <v>800091</v>
      </c>
      <c r="B26">
        <v>126400</v>
      </c>
      <c r="C26" t="s">
        <v>25</v>
      </c>
      <c r="D26" t="s">
        <v>155</v>
      </c>
      <c r="E26" t="s">
        <v>177</v>
      </c>
      <c r="F26" t="s">
        <v>128</v>
      </c>
      <c r="G26" s="4">
        <v>3500</v>
      </c>
    </row>
    <row r="27" spans="1:7">
      <c r="A27">
        <v>800091</v>
      </c>
      <c r="B27">
        <v>126400</v>
      </c>
      <c r="C27" t="s">
        <v>25</v>
      </c>
      <c r="D27" t="s">
        <v>156</v>
      </c>
      <c r="E27" t="s">
        <v>178</v>
      </c>
      <c r="F27" t="s">
        <v>128</v>
      </c>
      <c r="G27" s="4">
        <v>200</v>
      </c>
    </row>
    <row r="28" spans="1:7">
      <c r="A28">
        <v>800091</v>
      </c>
      <c r="B28">
        <v>126400</v>
      </c>
      <c r="C28" t="s">
        <v>25</v>
      </c>
      <c r="D28" t="s">
        <v>157</v>
      </c>
      <c r="E28" t="s">
        <v>178</v>
      </c>
      <c r="F28" t="s">
        <v>128</v>
      </c>
      <c r="G28" s="4">
        <v>200</v>
      </c>
    </row>
    <row r="29" spans="1:7">
      <c r="A29">
        <v>800091</v>
      </c>
      <c r="B29">
        <v>126400</v>
      </c>
      <c r="C29" t="s">
        <v>25</v>
      </c>
      <c r="D29" t="s">
        <v>179</v>
      </c>
      <c r="E29" t="s">
        <v>180</v>
      </c>
      <c r="F29" t="s">
        <v>128</v>
      </c>
      <c r="G29" s="4">
        <v>200</v>
      </c>
    </row>
    <row r="30" spans="1:7">
      <c r="A30">
        <v>800091</v>
      </c>
      <c r="B30">
        <v>126400</v>
      </c>
      <c r="C30" t="s">
        <v>25</v>
      </c>
      <c r="D30" t="s">
        <v>159</v>
      </c>
      <c r="E30" t="s">
        <v>158</v>
      </c>
      <c r="F30" t="s">
        <v>128</v>
      </c>
      <c r="G30" s="4">
        <v>300</v>
      </c>
    </row>
    <row r="31" spans="1:7">
      <c r="A31">
        <v>800091</v>
      </c>
      <c r="B31">
        <v>137810</v>
      </c>
      <c r="C31" t="str">
        <f>LOOKUP(B31,'Account Codes'!A:B)</f>
        <v>Promotional Supplies</v>
      </c>
      <c r="D31" t="s">
        <v>82</v>
      </c>
      <c r="E31" t="s">
        <v>195</v>
      </c>
      <c r="F31" t="s">
        <v>129</v>
      </c>
      <c r="G31" s="4">
        <v>2500</v>
      </c>
    </row>
    <row r="32" spans="1:7">
      <c r="A32">
        <v>800091</v>
      </c>
      <c r="B32">
        <v>137810</v>
      </c>
      <c r="C32" t="str">
        <f>LOOKUP(B32,'Account Codes'!A:B)</f>
        <v>Promotional Supplies</v>
      </c>
      <c r="D32" t="s">
        <v>83</v>
      </c>
      <c r="E32" t="s">
        <v>196</v>
      </c>
      <c r="F32" t="s">
        <v>164</v>
      </c>
      <c r="G32" s="4">
        <v>500</v>
      </c>
    </row>
    <row r="33" spans="1:7">
      <c r="A33">
        <v>800091</v>
      </c>
      <c r="B33">
        <v>137810</v>
      </c>
      <c r="C33" t="str">
        <f>LOOKUP(B33,'Account Codes'!A:B)</f>
        <v>Promotional Supplies</v>
      </c>
      <c r="D33" t="s">
        <v>165</v>
      </c>
      <c r="E33" t="s">
        <v>194</v>
      </c>
      <c r="F33" t="s">
        <v>129</v>
      </c>
      <c r="G33" s="4">
        <v>100</v>
      </c>
    </row>
    <row r="34" spans="1:7">
      <c r="A34">
        <v>800091</v>
      </c>
      <c r="B34">
        <v>124600</v>
      </c>
      <c r="C34" t="str">
        <f>LOOKUP(B34,'Account Codes'!A:B)</f>
        <v>Public Information &amp; Public Relations</v>
      </c>
      <c r="D34" t="s">
        <v>181</v>
      </c>
      <c r="E34" t="s">
        <v>182</v>
      </c>
      <c r="F34" t="s">
        <v>128</v>
      </c>
      <c r="G34" s="4">
        <v>500</v>
      </c>
    </row>
    <row r="35" spans="1:7">
      <c r="A35">
        <v>800091</v>
      </c>
      <c r="B35">
        <v>131100</v>
      </c>
      <c r="C35" t="str">
        <f>LOOKUP(B35,'Account Codes'!A:B)</f>
        <v>Apparel supplies</v>
      </c>
      <c r="D35" t="s">
        <v>173</v>
      </c>
      <c r="E35" t="s">
        <v>166</v>
      </c>
      <c r="F35" t="s">
        <v>115</v>
      </c>
      <c r="G35" s="4">
        <v>1200</v>
      </c>
    </row>
    <row r="36" spans="1:7">
      <c r="A36">
        <v>800091</v>
      </c>
      <c r="B36">
        <v>131100</v>
      </c>
      <c r="C36" t="s">
        <v>27</v>
      </c>
      <c r="D36" t="s">
        <v>162</v>
      </c>
      <c r="E36" t="s">
        <v>184</v>
      </c>
      <c r="F36" t="s">
        <v>115</v>
      </c>
      <c r="G36" s="4">
        <v>1300</v>
      </c>
    </row>
    <row r="37" spans="1:7">
      <c r="A37">
        <v>800091</v>
      </c>
      <c r="B37" s="11">
        <v>131100</v>
      </c>
      <c r="C37" s="11" t="s">
        <v>27</v>
      </c>
      <c r="D37" s="11" t="s">
        <v>183</v>
      </c>
      <c r="E37" s="11" t="s">
        <v>167</v>
      </c>
      <c r="F37" s="11" t="s">
        <v>115</v>
      </c>
      <c r="G37" s="14">
        <v>975</v>
      </c>
    </row>
    <row r="38" spans="1:7">
      <c r="A38">
        <v>800091</v>
      </c>
      <c r="B38">
        <v>131100</v>
      </c>
      <c r="C38" t="str">
        <f>LOOKUP(B38,'Account Codes'!A:B)</f>
        <v>Apparel supplies</v>
      </c>
      <c r="D38" t="s">
        <v>174</v>
      </c>
      <c r="E38" t="s">
        <v>168</v>
      </c>
      <c r="F38" t="s">
        <v>115</v>
      </c>
      <c r="G38" s="4">
        <v>260</v>
      </c>
    </row>
    <row r="39" spans="1:7">
      <c r="A39">
        <v>800091</v>
      </c>
      <c r="B39">
        <v>131100</v>
      </c>
      <c r="C39" t="str">
        <f>LOOKUP(B39,'Account Codes'!A:B)</f>
        <v>Apparel supplies</v>
      </c>
      <c r="D39" t="s">
        <v>163</v>
      </c>
      <c r="E39" t="s">
        <v>169</v>
      </c>
      <c r="F39" t="s">
        <v>115</v>
      </c>
      <c r="G39" s="4">
        <v>4800</v>
      </c>
    </row>
    <row r="40" spans="1:7">
      <c r="A40">
        <v>800091</v>
      </c>
      <c r="B40">
        <v>131100</v>
      </c>
      <c r="C40" t="str">
        <f>LOOKUP(B40,'Account Codes'!A:B)</f>
        <v>Apparel supplies</v>
      </c>
      <c r="D40" t="s">
        <v>84</v>
      </c>
      <c r="E40" t="s">
        <v>168</v>
      </c>
      <c r="F40" t="s">
        <v>172</v>
      </c>
      <c r="G40" s="4">
        <v>260</v>
      </c>
    </row>
    <row r="41" spans="1:7">
      <c r="A41">
        <v>800091</v>
      </c>
      <c r="B41">
        <v>131100</v>
      </c>
      <c r="C41" t="str">
        <f>LOOKUP(B41,'Account Codes'!A:B)</f>
        <v>Apparel supplies</v>
      </c>
      <c r="D41" t="s">
        <v>130</v>
      </c>
      <c r="E41" t="s">
        <v>170</v>
      </c>
      <c r="F41" t="s">
        <v>172</v>
      </c>
      <c r="G41" s="4">
        <v>340</v>
      </c>
    </row>
    <row r="42" spans="1:7">
      <c r="A42">
        <v>800091</v>
      </c>
      <c r="B42">
        <v>131100</v>
      </c>
      <c r="C42" t="str">
        <f>LOOKUP(B42,'Account Codes'!A:B)</f>
        <v>Apparel supplies</v>
      </c>
      <c r="D42" t="s">
        <v>85</v>
      </c>
      <c r="E42" t="s">
        <v>171</v>
      </c>
      <c r="F42" t="s">
        <v>172</v>
      </c>
      <c r="G42" s="4">
        <v>165</v>
      </c>
    </row>
    <row r="43" spans="1:7">
      <c r="A43">
        <v>800091</v>
      </c>
      <c r="B43" s="11">
        <v>131100</v>
      </c>
      <c r="C43" s="11" t="s">
        <v>27</v>
      </c>
      <c r="D43" s="11" t="s">
        <v>189</v>
      </c>
      <c r="E43" s="11" t="s">
        <v>191</v>
      </c>
      <c r="F43" s="11" t="s">
        <v>190</v>
      </c>
      <c r="G43" s="14">
        <v>2000</v>
      </c>
    </row>
    <row r="44" spans="1:7">
      <c r="A44">
        <v>800091</v>
      </c>
      <c r="B44">
        <v>131200</v>
      </c>
      <c r="C44" t="str">
        <f>LOOKUP(B44,'Account Codes'!A:B)</f>
        <v>Office Supplies</v>
      </c>
      <c r="D44" t="s">
        <v>30</v>
      </c>
      <c r="F44" t="s">
        <v>176</v>
      </c>
      <c r="G44" s="4">
        <v>1000</v>
      </c>
    </row>
    <row r="45" spans="1:7">
      <c r="A45">
        <v>800091</v>
      </c>
      <c r="B45">
        <v>141300</v>
      </c>
      <c r="C45" t="str">
        <f>LOOKUP(B45,'Account Codes'!A:B)</f>
        <v>Premiums</v>
      </c>
      <c r="D45" t="s">
        <v>175</v>
      </c>
      <c r="E45" t="s">
        <v>131</v>
      </c>
      <c r="F45" t="s">
        <v>117</v>
      </c>
      <c r="G45" s="4">
        <v>900</v>
      </c>
    </row>
    <row r="46" spans="1:7">
      <c r="A46">
        <v>800091</v>
      </c>
      <c r="B46">
        <v>141300</v>
      </c>
      <c r="C46" t="str">
        <f>LOOKUP(B46,'Account Codes'!A:B)</f>
        <v>Premiums</v>
      </c>
      <c r="D46" t="s">
        <v>86</v>
      </c>
      <c r="E46" t="s">
        <v>132</v>
      </c>
      <c r="F46" t="s">
        <v>117</v>
      </c>
      <c r="G46" s="4">
        <v>500</v>
      </c>
    </row>
    <row r="47" spans="1:7">
      <c r="A47">
        <v>800091</v>
      </c>
      <c r="B47">
        <v>141300</v>
      </c>
      <c r="C47" t="str">
        <f>LOOKUP(B47,'Account Codes'!A:B)</f>
        <v>Premiums</v>
      </c>
      <c r="D47" t="s">
        <v>87</v>
      </c>
      <c r="E47" t="s">
        <v>88</v>
      </c>
      <c r="F47" t="s">
        <v>117</v>
      </c>
      <c r="G47" s="4">
        <v>300</v>
      </c>
    </row>
    <row r="48" spans="1:7">
      <c r="A48">
        <v>800091</v>
      </c>
      <c r="B48">
        <v>119900</v>
      </c>
      <c r="C48" t="str">
        <f>LOOKUP(B48,'Account Codes'!A:B)</f>
        <v>Stipends</v>
      </c>
      <c r="D48" t="s">
        <v>89</v>
      </c>
      <c r="E48" t="s">
        <v>160</v>
      </c>
      <c r="F48" t="s">
        <v>117</v>
      </c>
      <c r="G48" s="4">
        <v>800</v>
      </c>
    </row>
    <row r="49" spans="1:7">
      <c r="A49">
        <v>800091</v>
      </c>
      <c r="B49">
        <v>119900</v>
      </c>
      <c r="C49" t="str">
        <f>LOOKUP(B49,'Account Codes'!A:B)</f>
        <v>Stipends</v>
      </c>
      <c r="D49" t="s">
        <v>90</v>
      </c>
      <c r="E49" t="s">
        <v>91</v>
      </c>
      <c r="F49" t="s">
        <v>117</v>
      </c>
      <c r="G49" s="4">
        <v>400</v>
      </c>
    </row>
    <row r="50" spans="1:7">
      <c r="A50">
        <v>800091</v>
      </c>
      <c r="B50">
        <v>119900</v>
      </c>
      <c r="C50" t="str">
        <f>LOOKUP(B50,'Account Codes'!A:B)</f>
        <v>Stipends</v>
      </c>
      <c r="D50" t="s">
        <v>92</v>
      </c>
      <c r="E50" t="s">
        <v>91</v>
      </c>
      <c r="F50" t="s">
        <v>117</v>
      </c>
      <c r="G50" s="4">
        <v>400</v>
      </c>
    </row>
    <row r="51" spans="1:7">
      <c r="A51">
        <v>800091</v>
      </c>
      <c r="B51">
        <v>119900</v>
      </c>
      <c r="C51" t="str">
        <f>LOOKUP(B51,'Account Codes'!A:B)</f>
        <v>Stipends</v>
      </c>
      <c r="D51" t="s">
        <v>93</v>
      </c>
      <c r="E51" t="s">
        <v>91</v>
      </c>
      <c r="F51" t="s">
        <v>117</v>
      </c>
      <c r="G51" s="4">
        <v>400</v>
      </c>
    </row>
    <row r="52" spans="1:7">
      <c r="A52">
        <v>800091</v>
      </c>
      <c r="B52">
        <v>119900</v>
      </c>
      <c r="C52" t="str">
        <f>LOOKUP(B52,'Account Codes'!A:B)</f>
        <v>Stipends</v>
      </c>
      <c r="D52" t="s">
        <v>94</v>
      </c>
      <c r="E52" t="s">
        <v>91</v>
      </c>
      <c r="F52" t="s">
        <v>117</v>
      </c>
      <c r="G52" s="4">
        <v>400</v>
      </c>
    </row>
    <row r="53" spans="1:7">
      <c r="A53">
        <v>800091</v>
      </c>
      <c r="B53">
        <v>119900</v>
      </c>
      <c r="C53" t="str">
        <f>LOOKUP(B53,'Account Codes'!A:B)</f>
        <v>Stipends</v>
      </c>
      <c r="D53" t="s">
        <v>95</v>
      </c>
      <c r="E53" t="s">
        <v>91</v>
      </c>
      <c r="F53" t="s">
        <v>117</v>
      </c>
      <c r="G53" s="4">
        <v>400</v>
      </c>
    </row>
    <row r="54" spans="1:7">
      <c r="A54">
        <v>800091</v>
      </c>
      <c r="B54">
        <v>119900</v>
      </c>
      <c r="C54" t="str">
        <f>LOOKUP(B54,'Account Codes'!A:B)</f>
        <v>Stipends</v>
      </c>
      <c r="D54" t="s">
        <v>96</v>
      </c>
      <c r="E54" t="s">
        <v>91</v>
      </c>
      <c r="F54" t="s">
        <v>117</v>
      </c>
      <c r="G54" s="4">
        <v>400</v>
      </c>
    </row>
    <row r="55" spans="1:7">
      <c r="A55">
        <v>800091</v>
      </c>
      <c r="B55">
        <v>119900</v>
      </c>
      <c r="C55" t="str">
        <f>LOOKUP(B55,'Account Codes'!A:B)</f>
        <v>Stipends</v>
      </c>
      <c r="D55" t="s">
        <v>97</v>
      </c>
      <c r="E55" t="s">
        <v>91</v>
      </c>
      <c r="F55" t="s">
        <v>117</v>
      </c>
      <c r="G55" s="4">
        <v>400</v>
      </c>
    </row>
    <row r="56" spans="1:7">
      <c r="A56">
        <v>800091</v>
      </c>
      <c r="B56">
        <v>119900</v>
      </c>
      <c r="C56" t="str">
        <f>LOOKUP(B56,'Account Codes'!A:B)</f>
        <v>Stipends</v>
      </c>
      <c r="D56" t="s">
        <v>98</v>
      </c>
      <c r="E56" t="s">
        <v>91</v>
      </c>
      <c r="F56" t="s">
        <v>117</v>
      </c>
      <c r="G56" s="4">
        <v>400</v>
      </c>
    </row>
    <row r="57" spans="1:7">
      <c r="A57">
        <v>800091</v>
      </c>
      <c r="B57">
        <v>119900</v>
      </c>
      <c r="C57" t="str">
        <f>LOOKUP(B57,'Account Codes'!A:B)</f>
        <v>Stipends</v>
      </c>
      <c r="D57" t="s">
        <v>99</v>
      </c>
      <c r="E57" t="s">
        <v>91</v>
      </c>
      <c r="F57" t="s">
        <v>117</v>
      </c>
      <c r="G57" s="4">
        <v>400</v>
      </c>
    </row>
    <row r="58" spans="1:7">
      <c r="A58">
        <v>800091</v>
      </c>
      <c r="B58">
        <v>119900</v>
      </c>
      <c r="C58" t="str">
        <f>LOOKUP(B58,'Account Codes'!A:B)</f>
        <v>Stipends</v>
      </c>
      <c r="D58" t="s">
        <v>100</v>
      </c>
      <c r="E58" t="s">
        <v>91</v>
      </c>
      <c r="F58" t="s">
        <v>117</v>
      </c>
      <c r="G58" s="4">
        <v>400</v>
      </c>
    </row>
    <row r="59" spans="1:7">
      <c r="A59">
        <v>800091</v>
      </c>
      <c r="B59">
        <v>221800</v>
      </c>
      <c r="C59" t="str">
        <f>LOOKUP(B59,'Account Codes'!A:B)</f>
        <v>Computer Software</v>
      </c>
      <c r="D59" t="s">
        <v>134</v>
      </c>
      <c r="E59" t="s">
        <v>101</v>
      </c>
      <c r="F59" t="s">
        <v>115</v>
      </c>
      <c r="G59" s="4">
        <v>1200</v>
      </c>
    </row>
    <row r="60" spans="1:7">
      <c r="A60">
        <v>800091</v>
      </c>
      <c r="B60">
        <v>221800</v>
      </c>
      <c r="C60" t="str">
        <f>LOOKUP(B60,'Account Codes'!A:B)</f>
        <v>Computer Software</v>
      </c>
      <c r="D60" t="s">
        <v>135</v>
      </c>
      <c r="E60" t="s">
        <v>102</v>
      </c>
      <c r="F60" t="s">
        <v>115</v>
      </c>
      <c r="G60" s="4">
        <v>2400</v>
      </c>
    </row>
    <row r="61" spans="1:7">
      <c r="A61">
        <v>800091</v>
      </c>
      <c r="B61" s="11">
        <v>137400</v>
      </c>
      <c r="C61" t="str">
        <f>LOOKUP(B61,'Account Codes'!A:B)</f>
        <v>Laundry and Linen</v>
      </c>
      <c r="D61" s="11" t="s">
        <v>186</v>
      </c>
      <c r="E61" s="11" t="s">
        <v>203</v>
      </c>
      <c r="F61" s="11" t="s">
        <v>128</v>
      </c>
      <c r="G61" s="14">
        <v>150</v>
      </c>
    </row>
    <row r="62" spans="1:7">
      <c r="A62">
        <v>800091</v>
      </c>
      <c r="B62" s="11">
        <v>124600</v>
      </c>
      <c r="C62" t="str">
        <f>LOOKUP(B62,'Account Codes'!A:B)</f>
        <v>Public Information &amp; Public Relations</v>
      </c>
      <c r="D62" s="11" t="s">
        <v>185</v>
      </c>
      <c r="E62" s="11" t="s">
        <v>202</v>
      </c>
      <c r="F62" s="11" t="s">
        <v>129</v>
      </c>
      <c r="G62" s="14">
        <v>400</v>
      </c>
    </row>
    <row r="63" spans="1:7">
      <c r="A63">
        <v>800091</v>
      </c>
      <c r="B63" s="11">
        <v>131100</v>
      </c>
      <c r="C63" t="str">
        <f>LOOKUP(B63,'Account Codes'!A:B)</f>
        <v>Apparel supplies</v>
      </c>
      <c r="D63" s="11" t="s">
        <v>205</v>
      </c>
      <c r="E63" s="11" t="s">
        <v>206</v>
      </c>
      <c r="F63" s="11" t="s">
        <v>117</v>
      </c>
      <c r="G63" s="14">
        <f>11*25</f>
        <v>275</v>
      </c>
    </row>
    <row r="64" spans="1:7">
      <c r="A64">
        <v>800091</v>
      </c>
      <c r="B64">
        <v>11570</v>
      </c>
      <c r="C64" t="str">
        <f>LOOKUP(B64,'Account Codes'!A:B)</f>
        <v>Miscellaneous Revenue</v>
      </c>
      <c r="D64" t="s">
        <v>103</v>
      </c>
      <c r="E64" t="s">
        <v>104</v>
      </c>
      <c r="F64" t="s">
        <v>133</v>
      </c>
      <c r="G64" s="4">
        <v>-16800</v>
      </c>
    </row>
    <row r="65" spans="1:7">
      <c r="A65">
        <v>800091</v>
      </c>
      <c r="B65">
        <v>11570</v>
      </c>
      <c r="C65" t="str">
        <f>LOOKUP(B65,'Account Codes'!A:B)</f>
        <v>Miscellaneous Revenue</v>
      </c>
      <c r="D65" t="s">
        <v>103</v>
      </c>
      <c r="E65" t="s">
        <v>105</v>
      </c>
      <c r="F65" t="s">
        <v>133</v>
      </c>
      <c r="G65" s="4">
        <v>-16880</v>
      </c>
    </row>
    <row r="66" spans="1:7">
      <c r="A66">
        <v>800091</v>
      </c>
      <c r="B66">
        <v>11570</v>
      </c>
      <c r="C66" t="s">
        <v>46</v>
      </c>
      <c r="D66" t="s">
        <v>136</v>
      </c>
      <c r="E66" t="s">
        <v>138</v>
      </c>
      <c r="F66" t="s">
        <v>133</v>
      </c>
      <c r="G66" s="4">
        <v>-1050</v>
      </c>
    </row>
    <row r="67" spans="1:7">
      <c r="A67">
        <v>800091</v>
      </c>
      <c r="B67">
        <v>11570</v>
      </c>
      <c r="C67" t="str">
        <f>LOOKUP(B67,'Account Codes'!A:B)</f>
        <v>Miscellaneous Revenue</v>
      </c>
      <c r="D67" t="s">
        <v>137</v>
      </c>
      <c r="E67" t="s">
        <v>198</v>
      </c>
      <c r="F67" t="s">
        <v>133</v>
      </c>
      <c r="G67" s="4">
        <v>-182</v>
      </c>
    </row>
    <row r="68" spans="1:7">
      <c r="A68">
        <v>800091</v>
      </c>
      <c r="B68">
        <v>11570</v>
      </c>
      <c r="C68" t="str">
        <f>LOOKUP(B68,'Account Codes'!A:B)</f>
        <v>Miscellaneous Revenue</v>
      </c>
      <c r="D68" t="s">
        <v>106</v>
      </c>
      <c r="E68" t="s">
        <v>200</v>
      </c>
      <c r="F68" t="s">
        <v>133</v>
      </c>
      <c r="G68" s="4">
        <v>-46250</v>
      </c>
    </row>
    <row r="69" spans="1:7">
      <c r="G69" s="15"/>
    </row>
    <row r="77" spans="1:7">
      <c r="G77"/>
    </row>
    <row r="78" spans="1:7">
      <c r="G78"/>
    </row>
    <row r="79" spans="1:7">
      <c r="G79"/>
    </row>
    <row r="80" spans="1:7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</sheetData>
  <phoneticPr fontId="7" type="noConversion"/>
  <pageMargins left="0.75" right="0.75" top="1" bottom="1" header="0.5" footer="0.5"/>
  <pageSetup scale="39" fitToHeight="2" orientation="portrait" horizontalDpi="4294967292" verticalDpi="4294967292"/>
  <ignoredErrors>
    <ignoredError sqref="C7:C9 C11 C13:C18 C64 C68 C44 C2:C5 C31:C32 C38:C42 C33:C35 C45:C5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D17" sqref="D17"/>
    </sheetView>
  </sheetViews>
  <sheetFormatPr baseColWidth="10" defaultRowHeight="15" x14ac:dyDescent="0"/>
  <cols>
    <col min="1" max="1" width="12.83203125" bestFit="1" customWidth="1"/>
    <col min="2" max="2" width="13.83203125" bestFit="1" customWidth="1"/>
  </cols>
  <sheetData>
    <row r="3" spans="1:2">
      <c r="A3" s="5" t="s">
        <v>109</v>
      </c>
      <c r="B3" t="s">
        <v>111</v>
      </c>
    </row>
    <row r="4" spans="1:2">
      <c r="A4" s="6">
        <v>11570</v>
      </c>
      <c r="B4" s="17">
        <v>-81162</v>
      </c>
    </row>
    <row r="5" spans="1:2">
      <c r="A5" s="6">
        <v>119900</v>
      </c>
      <c r="B5" s="17">
        <v>4800</v>
      </c>
    </row>
    <row r="6" spans="1:2">
      <c r="A6" s="6">
        <v>121500</v>
      </c>
      <c r="B6" s="17">
        <v>4040</v>
      </c>
    </row>
    <row r="7" spans="1:2">
      <c r="A7" s="6">
        <v>122100</v>
      </c>
      <c r="B7" s="17">
        <v>1045</v>
      </c>
    </row>
    <row r="8" spans="1:2">
      <c r="A8" s="6">
        <v>124600</v>
      </c>
      <c r="B8" s="17">
        <v>15625</v>
      </c>
    </row>
    <row r="9" spans="1:2">
      <c r="A9" s="6">
        <v>126400</v>
      </c>
      <c r="B9" s="17">
        <v>10170</v>
      </c>
    </row>
    <row r="10" spans="1:2">
      <c r="A10" s="6">
        <v>128300</v>
      </c>
      <c r="B10" s="17">
        <v>800</v>
      </c>
    </row>
    <row r="11" spans="1:2">
      <c r="A11" s="6">
        <v>128400</v>
      </c>
      <c r="B11" s="17">
        <v>4457</v>
      </c>
    </row>
    <row r="12" spans="1:2">
      <c r="A12" s="6">
        <v>128500</v>
      </c>
      <c r="B12" s="17">
        <v>17800</v>
      </c>
    </row>
    <row r="13" spans="1:2">
      <c r="A13" s="6">
        <v>128800</v>
      </c>
      <c r="B13" s="17">
        <v>1300</v>
      </c>
    </row>
    <row r="14" spans="1:2">
      <c r="A14" s="6">
        <v>131100</v>
      </c>
      <c r="B14" s="17">
        <v>11575</v>
      </c>
    </row>
    <row r="15" spans="1:2">
      <c r="A15" s="6">
        <v>131200</v>
      </c>
      <c r="B15" s="17">
        <v>1000</v>
      </c>
    </row>
    <row r="16" spans="1:2">
      <c r="A16" s="6">
        <v>137400</v>
      </c>
      <c r="B16" s="17">
        <v>150</v>
      </c>
    </row>
    <row r="17" spans="1:2">
      <c r="A17" s="6">
        <v>137810</v>
      </c>
      <c r="B17" s="17">
        <v>3100</v>
      </c>
    </row>
    <row r="18" spans="1:2">
      <c r="A18" s="6">
        <v>141300</v>
      </c>
      <c r="B18" s="17">
        <v>1700</v>
      </c>
    </row>
    <row r="19" spans="1:2">
      <c r="A19" s="6">
        <v>221800</v>
      </c>
      <c r="B19" s="17">
        <v>3600</v>
      </c>
    </row>
    <row r="20" spans="1:2">
      <c r="A20" s="6" t="s">
        <v>107</v>
      </c>
      <c r="B20" s="17"/>
    </row>
    <row r="21" spans="1:2">
      <c r="A21" s="6" t="s">
        <v>108</v>
      </c>
      <c r="B21" s="17">
        <v>0</v>
      </c>
    </row>
    <row r="23" spans="1:2">
      <c r="A23" t="s">
        <v>209</v>
      </c>
    </row>
  </sheetData>
  <phoneticPr fontId="7" type="noConversion"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workbookViewId="0">
      <selection sqref="A1:XFD1048576"/>
    </sheetView>
  </sheetViews>
  <sheetFormatPr baseColWidth="10" defaultRowHeight="15" x14ac:dyDescent="0"/>
  <cols>
    <col min="1" max="1" width="19.33203125" customWidth="1"/>
    <col min="2" max="2" width="33.1640625" customWidth="1"/>
    <col min="3" max="3" width="73" customWidth="1"/>
    <col min="4" max="4" width="52" customWidth="1"/>
    <col min="5" max="5" width="24.83203125" customWidth="1"/>
    <col min="6" max="6" width="12.6640625" style="4" bestFit="1" customWidth="1"/>
  </cols>
  <sheetData>
    <row r="1" spans="1:7" s="1" customFormat="1">
      <c r="A1" s="1" t="s">
        <v>1</v>
      </c>
      <c r="B1" s="1" t="s">
        <v>2</v>
      </c>
      <c r="C1" s="1" t="s">
        <v>3</v>
      </c>
      <c r="D1" s="1" t="s">
        <v>69</v>
      </c>
      <c r="E1" s="1" t="s">
        <v>67</v>
      </c>
      <c r="F1" s="3" t="s">
        <v>68</v>
      </c>
    </row>
    <row r="2" spans="1:7">
      <c r="A2" s="12">
        <v>121500</v>
      </c>
      <c r="B2" s="12" t="str">
        <f>LOOKUP(A2,'Account Codes'!A:B)</f>
        <v>Printing Services</v>
      </c>
      <c r="C2" s="12" t="s">
        <v>70</v>
      </c>
      <c r="D2" s="12" t="s">
        <v>113</v>
      </c>
      <c r="E2" s="12" t="s">
        <v>115</v>
      </c>
      <c r="F2" s="13">
        <v>3000</v>
      </c>
      <c r="G2" s="12"/>
    </row>
    <row r="3" spans="1:7">
      <c r="A3" s="12">
        <v>121500</v>
      </c>
      <c r="B3" s="12" t="str">
        <f>LOOKUP(A3,'Account Codes'!A:B)</f>
        <v>Printing Services</v>
      </c>
      <c r="C3" s="12" t="s">
        <v>140</v>
      </c>
      <c r="D3" s="12" t="s">
        <v>141</v>
      </c>
      <c r="E3" t="s">
        <v>115</v>
      </c>
      <c r="F3" s="13">
        <v>400</v>
      </c>
      <c r="G3" s="12"/>
    </row>
    <row r="4" spans="1:7">
      <c r="A4" s="12">
        <v>121500</v>
      </c>
      <c r="B4" s="12" t="str">
        <f>LOOKUP(A4,'Account Codes'!A:B)</f>
        <v>Printing Services</v>
      </c>
      <c r="C4" s="12" t="s">
        <v>114</v>
      </c>
      <c r="D4" s="12" t="s">
        <v>118</v>
      </c>
      <c r="E4" s="12" t="s">
        <v>115</v>
      </c>
      <c r="F4" s="13">
        <v>240</v>
      </c>
      <c r="G4" s="12"/>
    </row>
    <row r="5" spans="1:7">
      <c r="A5" s="12">
        <v>121500</v>
      </c>
      <c r="B5" s="12" t="str">
        <f>LOOKUP(A5,'Account Codes'!A:B)</f>
        <v>Printing Services</v>
      </c>
      <c r="C5" s="12" t="s">
        <v>71</v>
      </c>
      <c r="D5" s="12" t="s">
        <v>72</v>
      </c>
      <c r="E5" s="12" t="s">
        <v>117</v>
      </c>
      <c r="F5" s="13">
        <v>150</v>
      </c>
      <c r="G5" s="12"/>
    </row>
    <row r="6" spans="1:7">
      <c r="A6" s="12">
        <v>121500</v>
      </c>
      <c r="B6" s="12" t="s">
        <v>6</v>
      </c>
      <c r="C6" s="12" t="s">
        <v>139</v>
      </c>
      <c r="D6" s="12" t="s">
        <v>73</v>
      </c>
      <c r="E6" s="12" t="s">
        <v>176</v>
      </c>
      <c r="F6" s="13">
        <v>250</v>
      </c>
      <c r="G6" s="12"/>
    </row>
    <row r="7" spans="1:7">
      <c r="A7" s="12">
        <v>122100</v>
      </c>
      <c r="B7" s="12" t="str">
        <f>LOOKUP(A7,'Account Codes'!A:B)</f>
        <v>Organization Memberships</v>
      </c>
      <c r="C7" s="12" t="s">
        <v>142</v>
      </c>
      <c r="D7" s="12" t="s">
        <v>119</v>
      </c>
      <c r="E7" s="12" t="s">
        <v>124</v>
      </c>
      <c r="F7" s="13">
        <f>65*13</f>
        <v>845</v>
      </c>
      <c r="G7" s="12"/>
    </row>
    <row r="8" spans="1:7">
      <c r="A8" s="12">
        <v>122100</v>
      </c>
      <c r="B8" s="12" t="str">
        <f>LOOKUP(A8,'Account Codes'!A:B)</f>
        <v>Organization Memberships</v>
      </c>
      <c r="C8" s="12" t="s">
        <v>143</v>
      </c>
      <c r="D8" s="12" t="s">
        <v>74</v>
      </c>
      <c r="E8" s="12" t="s">
        <v>122</v>
      </c>
      <c r="F8" s="13">
        <v>200</v>
      </c>
      <c r="G8" s="12"/>
    </row>
    <row r="9" spans="1:7">
      <c r="A9" s="12">
        <v>128300</v>
      </c>
      <c r="B9" s="12" t="str">
        <f>LOOKUP(A9,'Account Codes'!A:B)</f>
        <v>Commercial Air</v>
      </c>
      <c r="C9" s="12" t="s">
        <v>120</v>
      </c>
      <c r="D9" s="12" t="s">
        <v>121</v>
      </c>
      <c r="E9" s="12" t="s">
        <v>122</v>
      </c>
      <c r="F9" s="13">
        <v>800</v>
      </c>
      <c r="G9" s="12"/>
    </row>
    <row r="10" spans="1:7">
      <c r="A10" s="12">
        <v>128400</v>
      </c>
      <c r="B10" s="12" t="s">
        <v>187</v>
      </c>
      <c r="C10" s="12" t="s">
        <v>188</v>
      </c>
      <c r="D10" s="12" t="s">
        <v>207</v>
      </c>
      <c r="E10" s="12" t="s">
        <v>128</v>
      </c>
      <c r="F10" s="13">
        <v>500</v>
      </c>
      <c r="G10" s="12"/>
    </row>
    <row r="11" spans="1:7">
      <c r="A11" s="12">
        <v>128500</v>
      </c>
      <c r="B11" s="12" t="str">
        <f>LOOKUP(A11,'Account Codes'!A:B)</f>
        <v>Regisration and Lodging</v>
      </c>
      <c r="C11" s="12" t="s">
        <v>199</v>
      </c>
      <c r="D11" s="12" t="s">
        <v>123</v>
      </c>
      <c r="E11" s="12" t="s">
        <v>115</v>
      </c>
      <c r="F11" s="13">
        <v>12600</v>
      </c>
      <c r="G11" s="12"/>
    </row>
    <row r="12" spans="1:7">
      <c r="A12">
        <v>128400</v>
      </c>
      <c r="B12" t="str">
        <f>LOOKUP(A12,'Account Codes'!A:B)</f>
        <v>State Vehicle</v>
      </c>
      <c r="C12" t="s">
        <v>126</v>
      </c>
      <c r="D12" t="s">
        <v>75</v>
      </c>
      <c r="E12" t="s">
        <v>122</v>
      </c>
      <c r="F12" s="4">
        <v>270</v>
      </c>
    </row>
    <row r="13" spans="1:7">
      <c r="A13">
        <v>128500</v>
      </c>
      <c r="B13" t="str">
        <f>LOOKUP(A13,'Account Codes'!A:B)</f>
        <v>Regisration and Lodging</v>
      </c>
      <c r="C13" t="s">
        <v>126</v>
      </c>
      <c r="D13" t="s">
        <v>197</v>
      </c>
      <c r="E13" t="s">
        <v>122</v>
      </c>
      <c r="F13" s="4">
        <v>4000</v>
      </c>
    </row>
    <row r="14" spans="1:7">
      <c r="A14">
        <v>128800</v>
      </c>
      <c r="B14" t="str">
        <f>LOOKUP(A14,'Account Codes'!A:B)</f>
        <v>Travel Meals</v>
      </c>
      <c r="C14" t="s">
        <v>125</v>
      </c>
      <c r="D14" t="s">
        <v>76</v>
      </c>
      <c r="E14" t="s">
        <v>122</v>
      </c>
      <c r="F14" s="4">
        <v>1300</v>
      </c>
    </row>
    <row r="15" spans="1:7">
      <c r="A15">
        <v>128400</v>
      </c>
      <c r="B15" t="str">
        <f>LOOKUP(A15,'Account Codes'!A:B)</f>
        <v>State Vehicle</v>
      </c>
      <c r="C15" t="s">
        <v>77</v>
      </c>
      <c r="D15" t="s">
        <v>75</v>
      </c>
      <c r="E15" t="s">
        <v>128</v>
      </c>
      <c r="F15" s="4">
        <v>3687</v>
      </c>
    </row>
    <row r="16" spans="1:7">
      <c r="A16">
        <v>128500</v>
      </c>
      <c r="B16" t="str">
        <f>LOOKUP(A16,'Account Codes'!A:B)</f>
        <v>Regisration and Lodging</v>
      </c>
      <c r="C16" t="s">
        <v>127</v>
      </c>
      <c r="D16" t="s">
        <v>78</v>
      </c>
      <c r="E16" t="s">
        <v>122</v>
      </c>
      <c r="F16" s="4">
        <v>1200</v>
      </c>
    </row>
    <row r="17" spans="1:6">
      <c r="A17">
        <v>124600</v>
      </c>
      <c r="B17" t="str">
        <f>LOOKUP(A17,'Account Codes'!A:B)</f>
        <v>Public Information &amp; Public Relations</v>
      </c>
      <c r="C17" t="s">
        <v>80</v>
      </c>
      <c r="D17" t="s">
        <v>79</v>
      </c>
      <c r="E17" t="s">
        <v>128</v>
      </c>
      <c r="F17" s="4">
        <v>8000</v>
      </c>
    </row>
    <row r="18" spans="1:6">
      <c r="A18">
        <v>124600</v>
      </c>
      <c r="B18" t="str">
        <f>LOOKUP(A18,'Account Codes'!A:B)</f>
        <v>Public Information &amp; Public Relations</v>
      </c>
      <c r="C18" t="s">
        <v>81</v>
      </c>
      <c r="D18" t="s">
        <v>79</v>
      </c>
      <c r="E18" t="s">
        <v>128</v>
      </c>
      <c r="F18" s="4">
        <v>5000</v>
      </c>
    </row>
    <row r="19" spans="1:6">
      <c r="A19">
        <v>124600</v>
      </c>
      <c r="B19" t="str">
        <f>LOOKUP(A19,'Account Codes'!A:B)</f>
        <v>Public Information &amp; Public Relations</v>
      </c>
      <c r="C19" t="s">
        <v>161</v>
      </c>
      <c r="D19" t="s">
        <v>79</v>
      </c>
      <c r="E19" t="s">
        <v>128</v>
      </c>
      <c r="F19" s="4">
        <v>1725</v>
      </c>
    </row>
    <row r="20" spans="1:6">
      <c r="A20">
        <v>126400</v>
      </c>
      <c r="B20" t="s">
        <v>25</v>
      </c>
      <c r="C20" t="s">
        <v>192</v>
      </c>
      <c r="D20" t="s">
        <v>193</v>
      </c>
      <c r="E20" t="s">
        <v>122</v>
      </c>
      <c r="F20" s="4">
        <v>800</v>
      </c>
    </row>
    <row r="21" spans="1:6">
      <c r="A21">
        <v>126400</v>
      </c>
      <c r="B21" t="s">
        <v>25</v>
      </c>
      <c r="C21" t="s">
        <v>144</v>
      </c>
      <c r="D21" t="s">
        <v>145</v>
      </c>
      <c r="E21" t="s">
        <v>117</v>
      </c>
      <c r="F21" s="4">
        <v>700</v>
      </c>
    </row>
    <row r="22" spans="1:6">
      <c r="A22">
        <v>126400</v>
      </c>
      <c r="B22" t="s">
        <v>25</v>
      </c>
      <c r="C22" t="s">
        <v>151</v>
      </c>
      <c r="D22" t="s">
        <v>154</v>
      </c>
      <c r="E22" t="s">
        <v>147</v>
      </c>
      <c r="F22" s="4">
        <v>195</v>
      </c>
    </row>
    <row r="23" spans="1:6">
      <c r="A23">
        <v>126400</v>
      </c>
      <c r="B23" t="s">
        <v>25</v>
      </c>
      <c r="C23" t="s">
        <v>152</v>
      </c>
      <c r="D23" t="s">
        <v>153</v>
      </c>
      <c r="E23" t="s">
        <v>147</v>
      </c>
      <c r="F23" s="4">
        <v>255</v>
      </c>
    </row>
    <row r="24" spans="1:6">
      <c r="A24">
        <v>126400</v>
      </c>
      <c r="B24" t="s">
        <v>25</v>
      </c>
      <c r="C24" t="s">
        <v>146</v>
      </c>
      <c r="D24" t="s">
        <v>148</v>
      </c>
      <c r="E24" t="s">
        <v>147</v>
      </c>
      <c r="F24" s="4">
        <v>300</v>
      </c>
    </row>
    <row r="25" spans="1:6">
      <c r="A25">
        <v>126400</v>
      </c>
      <c r="B25" t="s">
        <v>25</v>
      </c>
      <c r="C25" t="s">
        <v>149</v>
      </c>
      <c r="D25" t="s">
        <v>150</v>
      </c>
      <c r="E25" t="s">
        <v>115</v>
      </c>
      <c r="F25" s="4">
        <v>3520</v>
      </c>
    </row>
    <row r="26" spans="1:6">
      <c r="A26">
        <v>126400</v>
      </c>
      <c r="B26" t="s">
        <v>25</v>
      </c>
      <c r="C26" t="s">
        <v>155</v>
      </c>
      <c r="D26" t="s">
        <v>177</v>
      </c>
      <c r="E26" t="s">
        <v>128</v>
      </c>
      <c r="F26" s="4">
        <v>3500</v>
      </c>
    </row>
    <row r="27" spans="1:6">
      <c r="A27">
        <v>126400</v>
      </c>
      <c r="B27" t="s">
        <v>25</v>
      </c>
      <c r="C27" t="s">
        <v>156</v>
      </c>
      <c r="D27" t="s">
        <v>178</v>
      </c>
      <c r="E27" t="s">
        <v>128</v>
      </c>
      <c r="F27" s="4">
        <v>200</v>
      </c>
    </row>
    <row r="28" spans="1:6">
      <c r="A28">
        <v>126400</v>
      </c>
      <c r="B28" t="s">
        <v>25</v>
      </c>
      <c r="C28" t="s">
        <v>157</v>
      </c>
      <c r="D28" t="s">
        <v>178</v>
      </c>
      <c r="E28" t="s">
        <v>128</v>
      </c>
      <c r="F28" s="4">
        <v>200</v>
      </c>
    </row>
    <row r="29" spans="1:6">
      <c r="A29">
        <v>126400</v>
      </c>
      <c r="B29" t="s">
        <v>25</v>
      </c>
      <c r="C29" t="s">
        <v>179</v>
      </c>
      <c r="D29" t="s">
        <v>180</v>
      </c>
      <c r="E29" t="s">
        <v>128</v>
      </c>
      <c r="F29" s="4">
        <v>200</v>
      </c>
    </row>
    <row r="30" spans="1:6">
      <c r="A30">
        <v>126400</v>
      </c>
      <c r="B30" t="s">
        <v>25</v>
      </c>
      <c r="C30" t="s">
        <v>159</v>
      </c>
      <c r="D30" t="s">
        <v>158</v>
      </c>
      <c r="E30" t="s">
        <v>128</v>
      </c>
      <c r="F30" s="4">
        <v>300</v>
      </c>
    </row>
    <row r="31" spans="1:6">
      <c r="A31">
        <v>137810</v>
      </c>
      <c r="B31" t="str">
        <f>LOOKUP(A31,'Account Codes'!A:B)</f>
        <v>Promotional Supplies</v>
      </c>
      <c r="C31" t="s">
        <v>82</v>
      </c>
      <c r="D31" t="s">
        <v>195</v>
      </c>
      <c r="E31" t="s">
        <v>129</v>
      </c>
      <c r="F31" s="4">
        <v>2500</v>
      </c>
    </row>
    <row r="32" spans="1:6">
      <c r="A32">
        <v>137810</v>
      </c>
      <c r="B32" t="str">
        <f>LOOKUP(A32,'Account Codes'!A:B)</f>
        <v>Promotional Supplies</v>
      </c>
      <c r="C32" t="s">
        <v>83</v>
      </c>
      <c r="D32" t="s">
        <v>196</v>
      </c>
      <c r="E32" t="s">
        <v>128</v>
      </c>
      <c r="F32" s="4">
        <v>500</v>
      </c>
    </row>
    <row r="33" spans="1:7">
      <c r="A33">
        <v>137810</v>
      </c>
      <c r="B33" t="str">
        <f>LOOKUP(A33,'Account Codes'!A:B)</f>
        <v>Promotional Supplies</v>
      </c>
      <c r="C33" t="s">
        <v>165</v>
      </c>
      <c r="D33" t="s">
        <v>194</v>
      </c>
      <c r="E33" t="s">
        <v>129</v>
      </c>
      <c r="F33" s="4">
        <v>100</v>
      </c>
    </row>
    <row r="34" spans="1:7">
      <c r="A34">
        <v>124600</v>
      </c>
      <c r="B34" t="str">
        <f>LOOKUP(A34,'Account Codes'!A:B)</f>
        <v>Public Information &amp; Public Relations</v>
      </c>
      <c r="C34" t="s">
        <v>181</v>
      </c>
      <c r="D34" t="s">
        <v>182</v>
      </c>
      <c r="E34" t="s">
        <v>128</v>
      </c>
      <c r="F34" s="4">
        <v>500</v>
      </c>
    </row>
    <row r="35" spans="1:7">
      <c r="A35">
        <v>131100</v>
      </c>
      <c r="B35" t="str">
        <f>LOOKUP(A35,'Account Codes'!A:B)</f>
        <v>Apparel supplies</v>
      </c>
      <c r="C35" t="s">
        <v>173</v>
      </c>
      <c r="D35" t="s">
        <v>166</v>
      </c>
      <c r="E35" t="s">
        <v>115</v>
      </c>
      <c r="F35" s="4">
        <v>1200</v>
      </c>
    </row>
    <row r="36" spans="1:7">
      <c r="A36">
        <v>131100</v>
      </c>
      <c r="B36" t="s">
        <v>27</v>
      </c>
      <c r="C36" t="s">
        <v>162</v>
      </c>
      <c r="D36" t="s">
        <v>184</v>
      </c>
      <c r="E36" t="s">
        <v>115</v>
      </c>
      <c r="F36" s="4">
        <v>1300</v>
      </c>
    </row>
    <row r="37" spans="1:7">
      <c r="A37" s="11">
        <v>131100</v>
      </c>
      <c r="B37" s="11" t="s">
        <v>27</v>
      </c>
      <c r="C37" s="11" t="s">
        <v>183</v>
      </c>
      <c r="D37" s="11" t="s">
        <v>167</v>
      </c>
      <c r="E37" s="11" t="s">
        <v>115</v>
      </c>
      <c r="F37" s="14">
        <v>975</v>
      </c>
      <c r="G37" s="11" t="s">
        <v>201</v>
      </c>
    </row>
    <row r="38" spans="1:7">
      <c r="A38">
        <v>131100</v>
      </c>
      <c r="B38" t="str">
        <f>LOOKUP(A38,'Account Codes'!A:B)</f>
        <v>Apparel supplies</v>
      </c>
      <c r="C38" t="s">
        <v>174</v>
      </c>
      <c r="D38" t="s">
        <v>168</v>
      </c>
      <c r="E38" t="s">
        <v>115</v>
      </c>
      <c r="F38" s="4">
        <v>260</v>
      </c>
    </row>
    <row r="39" spans="1:7">
      <c r="A39">
        <v>131100</v>
      </c>
      <c r="B39" t="str">
        <f>LOOKUP(A39,'Account Codes'!A:B)</f>
        <v>Apparel supplies</v>
      </c>
      <c r="C39" t="s">
        <v>163</v>
      </c>
      <c r="D39" t="s">
        <v>169</v>
      </c>
      <c r="E39" t="s">
        <v>115</v>
      </c>
      <c r="F39" s="4">
        <v>4800</v>
      </c>
    </row>
    <row r="40" spans="1:7">
      <c r="A40">
        <v>131100</v>
      </c>
      <c r="B40" t="str">
        <f>LOOKUP(A40,'Account Codes'!A:B)</f>
        <v>Apparel supplies</v>
      </c>
      <c r="C40" t="s">
        <v>84</v>
      </c>
      <c r="D40" t="s">
        <v>168</v>
      </c>
      <c r="E40" t="s">
        <v>172</v>
      </c>
      <c r="F40" s="4">
        <v>260</v>
      </c>
    </row>
    <row r="41" spans="1:7">
      <c r="A41">
        <v>131100</v>
      </c>
      <c r="B41" t="str">
        <f>LOOKUP(A41,'Account Codes'!A:B)</f>
        <v>Apparel supplies</v>
      </c>
      <c r="C41" t="s">
        <v>130</v>
      </c>
      <c r="D41" t="s">
        <v>170</v>
      </c>
      <c r="E41" t="s">
        <v>172</v>
      </c>
      <c r="F41" s="4">
        <v>340</v>
      </c>
    </row>
    <row r="42" spans="1:7">
      <c r="A42">
        <v>131100</v>
      </c>
      <c r="B42" t="str">
        <f>LOOKUP(A42,'Account Codes'!A:B)</f>
        <v>Apparel supplies</v>
      </c>
      <c r="C42" t="s">
        <v>85</v>
      </c>
      <c r="D42" t="s">
        <v>171</v>
      </c>
      <c r="E42" t="s">
        <v>172</v>
      </c>
      <c r="F42" s="4">
        <v>165</v>
      </c>
    </row>
    <row r="43" spans="1:7">
      <c r="A43" s="11">
        <v>131100</v>
      </c>
      <c r="B43" s="11" t="s">
        <v>27</v>
      </c>
      <c r="C43" s="11" t="s">
        <v>189</v>
      </c>
      <c r="D43" s="11" t="s">
        <v>191</v>
      </c>
      <c r="E43" s="11" t="s">
        <v>190</v>
      </c>
      <c r="F43" s="14">
        <v>2000</v>
      </c>
      <c r="G43" s="11" t="s">
        <v>201</v>
      </c>
    </row>
    <row r="44" spans="1:7">
      <c r="A44">
        <v>131200</v>
      </c>
      <c r="B44" t="str">
        <f>LOOKUP(A44,'Account Codes'!A:B)</f>
        <v>Office Supplies</v>
      </c>
      <c r="C44" t="s">
        <v>30</v>
      </c>
      <c r="D44" t="s">
        <v>208</v>
      </c>
      <c r="E44" t="s">
        <v>176</v>
      </c>
      <c r="F44" s="4">
        <v>1000</v>
      </c>
    </row>
    <row r="45" spans="1:7">
      <c r="A45">
        <v>141300</v>
      </c>
      <c r="B45" t="str">
        <f>LOOKUP(A45,'Account Codes'!A:B)</f>
        <v>Premiums</v>
      </c>
      <c r="C45" t="s">
        <v>175</v>
      </c>
      <c r="D45" t="s">
        <v>131</v>
      </c>
      <c r="E45" t="s">
        <v>117</v>
      </c>
      <c r="F45" s="4">
        <v>900</v>
      </c>
    </row>
    <row r="46" spans="1:7">
      <c r="A46">
        <v>141300</v>
      </c>
      <c r="B46" t="str">
        <f>LOOKUP(A46,'Account Codes'!A:B)</f>
        <v>Premiums</v>
      </c>
      <c r="C46" t="s">
        <v>86</v>
      </c>
      <c r="D46" t="s">
        <v>132</v>
      </c>
      <c r="E46" t="s">
        <v>117</v>
      </c>
      <c r="F46" s="4">
        <v>500</v>
      </c>
    </row>
    <row r="47" spans="1:7">
      <c r="A47">
        <v>141300</v>
      </c>
      <c r="B47" t="str">
        <f>LOOKUP(A47,'Account Codes'!A:B)</f>
        <v>Premiums</v>
      </c>
      <c r="C47" t="s">
        <v>87</v>
      </c>
      <c r="D47" t="s">
        <v>88</v>
      </c>
      <c r="E47" t="s">
        <v>117</v>
      </c>
      <c r="F47" s="4">
        <v>300</v>
      </c>
    </row>
    <row r="48" spans="1:7">
      <c r="A48">
        <v>119900</v>
      </c>
      <c r="B48" t="str">
        <f>LOOKUP(A48,'Account Codes'!A:B)</f>
        <v>Stipends</v>
      </c>
      <c r="C48" t="s">
        <v>89</v>
      </c>
      <c r="D48" t="s">
        <v>160</v>
      </c>
      <c r="E48" t="s">
        <v>117</v>
      </c>
      <c r="F48" s="4">
        <v>800</v>
      </c>
    </row>
    <row r="49" spans="1:7">
      <c r="A49">
        <v>119900</v>
      </c>
      <c r="B49" t="str">
        <f>LOOKUP(A49,'Account Codes'!A:B)</f>
        <v>Stipends</v>
      </c>
      <c r="C49" t="s">
        <v>90</v>
      </c>
      <c r="D49" t="s">
        <v>91</v>
      </c>
      <c r="E49" t="s">
        <v>117</v>
      </c>
      <c r="F49" s="4">
        <v>400</v>
      </c>
    </row>
    <row r="50" spans="1:7">
      <c r="A50">
        <v>119900</v>
      </c>
      <c r="B50" t="str">
        <f>LOOKUP(A50,'Account Codes'!A:B)</f>
        <v>Stipends</v>
      </c>
      <c r="C50" t="s">
        <v>92</v>
      </c>
      <c r="D50" t="s">
        <v>91</v>
      </c>
      <c r="E50" t="s">
        <v>117</v>
      </c>
      <c r="F50" s="4">
        <v>400</v>
      </c>
    </row>
    <row r="51" spans="1:7">
      <c r="A51">
        <v>119900</v>
      </c>
      <c r="B51" t="str">
        <f>LOOKUP(A51,'Account Codes'!A:B)</f>
        <v>Stipends</v>
      </c>
      <c r="C51" t="s">
        <v>93</v>
      </c>
      <c r="D51" t="s">
        <v>91</v>
      </c>
      <c r="E51" t="s">
        <v>117</v>
      </c>
      <c r="F51" s="4">
        <v>400</v>
      </c>
    </row>
    <row r="52" spans="1:7">
      <c r="A52">
        <v>119900</v>
      </c>
      <c r="B52" t="str">
        <f>LOOKUP(A52,'Account Codes'!A:B)</f>
        <v>Stipends</v>
      </c>
      <c r="C52" t="s">
        <v>94</v>
      </c>
      <c r="D52" t="s">
        <v>91</v>
      </c>
      <c r="E52" t="s">
        <v>117</v>
      </c>
      <c r="F52" s="4">
        <v>400</v>
      </c>
    </row>
    <row r="53" spans="1:7">
      <c r="A53">
        <v>119900</v>
      </c>
      <c r="B53" t="str">
        <f>LOOKUP(A53,'Account Codes'!A:B)</f>
        <v>Stipends</v>
      </c>
      <c r="C53" t="s">
        <v>95</v>
      </c>
      <c r="D53" t="s">
        <v>91</v>
      </c>
      <c r="E53" t="s">
        <v>117</v>
      </c>
      <c r="F53" s="4">
        <v>400</v>
      </c>
    </row>
    <row r="54" spans="1:7">
      <c r="A54">
        <v>119900</v>
      </c>
      <c r="B54" t="str">
        <f>LOOKUP(A54,'Account Codes'!A:B)</f>
        <v>Stipends</v>
      </c>
      <c r="C54" t="s">
        <v>96</v>
      </c>
      <c r="D54" t="s">
        <v>91</v>
      </c>
      <c r="E54" t="s">
        <v>117</v>
      </c>
      <c r="F54" s="4">
        <v>400</v>
      </c>
    </row>
    <row r="55" spans="1:7">
      <c r="A55">
        <v>119900</v>
      </c>
      <c r="B55" t="str">
        <f>LOOKUP(A55,'Account Codes'!A:B)</f>
        <v>Stipends</v>
      </c>
      <c r="C55" t="s">
        <v>97</v>
      </c>
      <c r="D55" t="s">
        <v>91</v>
      </c>
      <c r="E55" t="s">
        <v>117</v>
      </c>
      <c r="F55" s="4">
        <v>400</v>
      </c>
    </row>
    <row r="56" spans="1:7">
      <c r="A56">
        <v>119900</v>
      </c>
      <c r="B56" t="str">
        <f>LOOKUP(A56,'Account Codes'!A:B)</f>
        <v>Stipends</v>
      </c>
      <c r="C56" t="s">
        <v>98</v>
      </c>
      <c r="D56" t="s">
        <v>91</v>
      </c>
      <c r="E56" t="s">
        <v>117</v>
      </c>
      <c r="F56" s="4">
        <v>400</v>
      </c>
    </row>
    <row r="57" spans="1:7">
      <c r="A57">
        <v>119900</v>
      </c>
      <c r="B57" t="str">
        <f>LOOKUP(A57,'Account Codes'!A:B)</f>
        <v>Stipends</v>
      </c>
      <c r="C57" t="s">
        <v>99</v>
      </c>
      <c r="D57" t="s">
        <v>91</v>
      </c>
      <c r="E57" t="s">
        <v>117</v>
      </c>
      <c r="F57" s="4">
        <v>400</v>
      </c>
    </row>
    <row r="58" spans="1:7">
      <c r="A58">
        <v>119900</v>
      </c>
      <c r="B58" t="str">
        <f>LOOKUP(A58,'Account Codes'!A:B)</f>
        <v>Stipends</v>
      </c>
      <c r="C58" t="s">
        <v>100</v>
      </c>
      <c r="D58" t="s">
        <v>91</v>
      </c>
      <c r="E58" t="s">
        <v>117</v>
      </c>
      <c r="F58" s="4">
        <v>400</v>
      </c>
    </row>
    <row r="59" spans="1:7">
      <c r="A59">
        <v>221800</v>
      </c>
      <c r="B59" t="str">
        <f>LOOKUP(A59,'Account Codes'!A:B)</f>
        <v>Computer Software</v>
      </c>
      <c r="C59" t="s">
        <v>134</v>
      </c>
      <c r="D59" t="s">
        <v>101</v>
      </c>
      <c r="E59" t="s">
        <v>115</v>
      </c>
      <c r="F59" s="4">
        <v>1200</v>
      </c>
    </row>
    <row r="60" spans="1:7">
      <c r="A60">
        <v>221800</v>
      </c>
      <c r="B60" t="str">
        <f>LOOKUP(A60,'Account Codes'!A:B)</f>
        <v>Computer Software</v>
      </c>
      <c r="C60" t="s">
        <v>135</v>
      </c>
      <c r="D60" t="s">
        <v>102</v>
      </c>
      <c r="E60" t="s">
        <v>115</v>
      </c>
      <c r="F60" s="4">
        <v>2400</v>
      </c>
    </row>
    <row r="61" spans="1:7">
      <c r="A61" s="11">
        <v>137400</v>
      </c>
      <c r="B61" t="str">
        <f>LOOKUP(A61,'Account Codes'!A:B)</f>
        <v>Laundry and Linen</v>
      </c>
      <c r="C61" s="11" t="s">
        <v>186</v>
      </c>
      <c r="D61" s="11" t="s">
        <v>203</v>
      </c>
      <c r="E61" s="11" t="s">
        <v>128</v>
      </c>
      <c r="F61" s="14">
        <v>150</v>
      </c>
      <c r="G61" s="11" t="s">
        <v>201</v>
      </c>
    </row>
    <row r="62" spans="1:7">
      <c r="A62" s="11">
        <v>124600</v>
      </c>
      <c r="B62" t="str">
        <f>LOOKUP(A62,'Account Codes'!A:B)</f>
        <v>Public Information &amp; Public Relations</v>
      </c>
      <c r="C62" s="11" t="s">
        <v>185</v>
      </c>
      <c r="D62" s="11" t="s">
        <v>202</v>
      </c>
      <c r="E62" s="11" t="s">
        <v>129</v>
      </c>
      <c r="F62" s="14">
        <v>400</v>
      </c>
      <c r="G62" s="11" t="s">
        <v>201</v>
      </c>
    </row>
    <row r="63" spans="1:7">
      <c r="A63" s="11">
        <v>131100</v>
      </c>
      <c r="B63" t="str">
        <f>LOOKUP(A63,'Account Codes'!A:B)</f>
        <v>Apparel supplies</v>
      </c>
      <c r="C63" s="11" t="s">
        <v>205</v>
      </c>
      <c r="D63" s="11" t="s">
        <v>206</v>
      </c>
      <c r="E63" s="11" t="s">
        <v>117</v>
      </c>
      <c r="F63" s="14">
        <f>11*25</f>
        <v>275</v>
      </c>
      <c r="G63" s="11"/>
    </row>
    <row r="64" spans="1:7">
      <c r="A64">
        <v>11570</v>
      </c>
      <c r="B64" t="str">
        <f>LOOKUP(A64,'Account Codes'!A:B)</f>
        <v>Miscellaneous Revenue</v>
      </c>
      <c r="C64" t="s">
        <v>103</v>
      </c>
      <c r="D64" t="s">
        <v>104</v>
      </c>
      <c r="E64" t="s">
        <v>133</v>
      </c>
      <c r="F64" s="4">
        <v>-16800</v>
      </c>
    </row>
    <row r="65" spans="1:6">
      <c r="A65">
        <v>11570</v>
      </c>
      <c r="B65" t="str">
        <f>LOOKUP(A65,'Account Codes'!A:B)</f>
        <v>Miscellaneous Revenue</v>
      </c>
      <c r="C65" t="s">
        <v>103</v>
      </c>
      <c r="D65" t="s">
        <v>105</v>
      </c>
      <c r="E65" t="s">
        <v>133</v>
      </c>
      <c r="F65" s="4">
        <v>-16880</v>
      </c>
    </row>
    <row r="66" spans="1:6">
      <c r="A66">
        <v>11570</v>
      </c>
      <c r="B66" t="s">
        <v>46</v>
      </c>
      <c r="C66" t="s">
        <v>136</v>
      </c>
      <c r="D66" t="s">
        <v>138</v>
      </c>
      <c r="E66" t="s">
        <v>133</v>
      </c>
      <c r="F66" s="4">
        <v>-1050</v>
      </c>
    </row>
    <row r="67" spans="1:6">
      <c r="A67">
        <v>11570</v>
      </c>
      <c r="B67" t="str">
        <f>LOOKUP(A67,'Account Codes'!A:B)</f>
        <v>Miscellaneous Revenue</v>
      </c>
      <c r="C67" t="s">
        <v>137</v>
      </c>
      <c r="D67" t="s">
        <v>198</v>
      </c>
      <c r="E67" t="s">
        <v>133</v>
      </c>
      <c r="F67" s="4">
        <v>-182</v>
      </c>
    </row>
    <row r="68" spans="1:6">
      <c r="A68">
        <v>11570</v>
      </c>
      <c r="B68" t="str">
        <f>LOOKUP(A68,'Account Codes'!A:B)</f>
        <v>Miscellaneous Revenue</v>
      </c>
      <c r="C68" t="s">
        <v>106</v>
      </c>
      <c r="D68" t="s">
        <v>200</v>
      </c>
      <c r="E68" t="s">
        <v>133</v>
      </c>
      <c r="F68" s="4">
        <v>-46250</v>
      </c>
    </row>
    <row r="69" spans="1:6">
      <c r="F69" s="15"/>
    </row>
    <row r="77" spans="1:6">
      <c r="F77"/>
    </row>
    <row r="78" spans="1:6">
      <c r="F78"/>
    </row>
    <row r="79" spans="1:6">
      <c r="F79"/>
    </row>
    <row r="80" spans="1:6">
      <c r="F80"/>
    </row>
    <row r="81" spans="6:6">
      <c r="F81"/>
    </row>
    <row r="82" spans="6:6">
      <c r="F82"/>
    </row>
    <row r="83" spans="6:6">
      <c r="F83"/>
    </row>
    <row r="84" spans="6:6">
      <c r="F84"/>
    </row>
    <row r="85" spans="6:6">
      <c r="F85"/>
    </row>
    <row r="86" spans="6:6">
      <c r="F86"/>
    </row>
    <row r="87" spans="6:6">
      <c r="F87"/>
    </row>
    <row r="88" spans="6:6">
      <c r="F88"/>
    </row>
    <row r="89" spans="6:6">
      <c r="F89"/>
    </row>
    <row r="90" spans="6:6">
      <c r="F90"/>
    </row>
    <row r="91" spans="6:6">
      <c r="F91"/>
    </row>
    <row r="92" spans="6:6">
      <c r="F92"/>
    </row>
    <row r="93" spans="6:6">
      <c r="F93"/>
    </row>
    <row r="94" spans="6:6">
      <c r="F94"/>
    </row>
    <row r="95" spans="6:6">
      <c r="F95"/>
    </row>
    <row r="96" spans="6:6">
      <c r="F96"/>
    </row>
    <row r="97" spans="6:6">
      <c r="F97"/>
    </row>
    <row r="98" spans="6:6">
      <c r="F98"/>
    </row>
    <row r="99" spans="6:6">
      <c r="F99"/>
    </row>
    <row r="100" spans="6:6">
      <c r="F100"/>
    </row>
    <row r="101" spans="6:6">
      <c r="F101"/>
    </row>
    <row r="102" spans="6:6">
      <c r="F102"/>
    </row>
    <row r="103" spans="6:6">
      <c r="F103"/>
    </row>
    <row r="104" spans="6:6">
      <c r="F104"/>
    </row>
    <row r="105" spans="6:6">
      <c r="F10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4"/>
  <sheetViews>
    <sheetView zoomScale="150" zoomScaleNormal="150" zoomScalePageLayoutView="150" workbookViewId="0">
      <selection activeCell="A4" sqref="A4"/>
    </sheetView>
  </sheetViews>
  <sheetFormatPr baseColWidth="10" defaultRowHeight="15" x14ac:dyDescent="0"/>
  <cols>
    <col min="2" max="2" width="80" bestFit="1" customWidth="1"/>
    <col min="3" max="3" width="11" bestFit="1" customWidth="1"/>
  </cols>
  <sheetData>
    <row r="2" spans="2:3">
      <c r="B2" t="s">
        <v>209</v>
      </c>
    </row>
    <row r="3" spans="2:3">
      <c r="B3" s="5" t="s">
        <v>111</v>
      </c>
    </row>
    <row r="4" spans="2:3">
      <c r="B4" s="5" t="s">
        <v>109</v>
      </c>
      <c r="C4" t="s">
        <v>110</v>
      </c>
    </row>
    <row r="5" spans="2:3">
      <c r="B5" s="6" t="s">
        <v>190</v>
      </c>
      <c r="C5" s="17">
        <v>2000</v>
      </c>
    </row>
    <row r="6" spans="2:3">
      <c r="B6" s="7">
        <v>131100</v>
      </c>
      <c r="C6" s="17"/>
    </row>
    <row r="7" spans="2:3">
      <c r="B7" s="8" t="s">
        <v>27</v>
      </c>
      <c r="C7" s="17"/>
    </row>
    <row r="8" spans="2:3">
      <c r="B8" s="9" t="s">
        <v>189</v>
      </c>
      <c r="C8" s="17"/>
    </row>
    <row r="9" spans="2:3">
      <c r="B9" s="16" t="s">
        <v>191</v>
      </c>
      <c r="C9" s="17">
        <v>2000</v>
      </c>
    </row>
    <row r="10" spans="2:3">
      <c r="B10" s="6" t="s">
        <v>128</v>
      </c>
      <c r="C10" s="17">
        <v>24462</v>
      </c>
    </row>
    <row r="11" spans="2:3">
      <c r="B11" s="7">
        <v>124600</v>
      </c>
      <c r="C11" s="17"/>
    </row>
    <row r="12" spans="2:3">
      <c r="B12" s="8" t="s">
        <v>26</v>
      </c>
      <c r="C12" s="17"/>
    </row>
    <row r="13" spans="2:3">
      <c r="B13" s="9" t="s">
        <v>80</v>
      </c>
      <c r="C13" s="17"/>
    </row>
    <row r="14" spans="2:3">
      <c r="B14" s="16" t="s">
        <v>79</v>
      </c>
      <c r="C14" s="17">
        <v>8000</v>
      </c>
    </row>
    <row r="15" spans="2:3">
      <c r="B15" s="9" t="s">
        <v>81</v>
      </c>
      <c r="C15" s="17"/>
    </row>
    <row r="16" spans="2:3">
      <c r="B16" s="16" t="s">
        <v>79</v>
      </c>
      <c r="C16" s="17">
        <v>5000</v>
      </c>
    </row>
    <row r="17" spans="2:3">
      <c r="B17" s="9" t="s">
        <v>161</v>
      </c>
      <c r="C17" s="17"/>
    </row>
    <row r="18" spans="2:3">
      <c r="B18" s="16" t="s">
        <v>79</v>
      </c>
      <c r="C18" s="17">
        <v>1725</v>
      </c>
    </row>
    <row r="19" spans="2:3">
      <c r="B19" s="9" t="s">
        <v>181</v>
      </c>
      <c r="C19" s="17"/>
    </row>
    <row r="20" spans="2:3">
      <c r="B20" s="16" t="s">
        <v>182</v>
      </c>
      <c r="C20" s="17">
        <v>500</v>
      </c>
    </row>
    <row r="21" spans="2:3">
      <c r="B21" s="7">
        <v>126400</v>
      </c>
      <c r="C21" s="17"/>
    </row>
    <row r="22" spans="2:3">
      <c r="B22" s="8" t="s">
        <v>25</v>
      </c>
      <c r="C22" s="17"/>
    </row>
    <row r="23" spans="2:3">
      <c r="B23" s="9" t="s">
        <v>179</v>
      </c>
      <c r="C23" s="17"/>
    </row>
    <row r="24" spans="2:3">
      <c r="B24" s="16" t="s">
        <v>180</v>
      </c>
      <c r="C24" s="17">
        <v>200</v>
      </c>
    </row>
    <row r="25" spans="2:3">
      <c r="B25" s="9" t="s">
        <v>157</v>
      </c>
      <c r="C25" s="17"/>
    </row>
    <row r="26" spans="2:3">
      <c r="B26" s="16" t="s">
        <v>178</v>
      </c>
      <c r="C26" s="17">
        <v>200</v>
      </c>
    </row>
    <row r="27" spans="2:3">
      <c r="B27" s="9" t="s">
        <v>155</v>
      </c>
      <c r="C27" s="17"/>
    </row>
    <row r="28" spans="2:3">
      <c r="B28" s="16" t="s">
        <v>177</v>
      </c>
      <c r="C28" s="17">
        <v>3500</v>
      </c>
    </row>
    <row r="29" spans="2:3">
      <c r="B29" s="9" t="s">
        <v>159</v>
      </c>
      <c r="C29" s="17"/>
    </row>
    <row r="30" spans="2:3">
      <c r="B30" s="16" t="s">
        <v>158</v>
      </c>
      <c r="C30" s="17">
        <v>300</v>
      </c>
    </row>
    <row r="31" spans="2:3">
      <c r="B31" s="9" t="s">
        <v>156</v>
      </c>
      <c r="C31" s="17"/>
    </row>
    <row r="32" spans="2:3">
      <c r="B32" s="16" t="s">
        <v>178</v>
      </c>
      <c r="C32" s="17">
        <v>200</v>
      </c>
    </row>
    <row r="33" spans="2:3">
      <c r="B33" s="7">
        <v>128400</v>
      </c>
      <c r="C33" s="17"/>
    </row>
    <row r="34" spans="2:3">
      <c r="B34" s="8" t="s">
        <v>187</v>
      </c>
      <c r="C34" s="17"/>
    </row>
    <row r="35" spans="2:3">
      <c r="B35" s="9" t="s">
        <v>77</v>
      </c>
      <c r="C35" s="17"/>
    </row>
    <row r="36" spans="2:3">
      <c r="B36" s="16" t="s">
        <v>75</v>
      </c>
      <c r="C36" s="17">
        <v>3687</v>
      </c>
    </row>
    <row r="37" spans="2:3">
      <c r="B37" s="9" t="s">
        <v>188</v>
      </c>
      <c r="C37" s="17"/>
    </row>
    <row r="38" spans="2:3">
      <c r="B38" s="16" t="s">
        <v>207</v>
      </c>
      <c r="C38" s="17">
        <v>500</v>
      </c>
    </row>
    <row r="39" spans="2:3">
      <c r="B39" s="7">
        <v>137400</v>
      </c>
      <c r="C39" s="17"/>
    </row>
    <row r="40" spans="2:3">
      <c r="B40" s="8" t="s">
        <v>58</v>
      </c>
      <c r="C40" s="17"/>
    </row>
    <row r="41" spans="2:3">
      <c r="B41" s="9" t="s">
        <v>186</v>
      </c>
      <c r="C41" s="17"/>
    </row>
    <row r="42" spans="2:3">
      <c r="B42" s="16" t="s">
        <v>203</v>
      </c>
      <c r="C42" s="17">
        <v>150</v>
      </c>
    </row>
    <row r="43" spans="2:3">
      <c r="B43" s="7">
        <v>137810</v>
      </c>
      <c r="C43" s="17"/>
    </row>
    <row r="44" spans="2:3">
      <c r="B44" s="8" t="s">
        <v>40</v>
      </c>
      <c r="C44" s="17"/>
    </row>
    <row r="45" spans="2:3">
      <c r="B45" s="9" t="s">
        <v>83</v>
      </c>
      <c r="C45" s="17"/>
    </row>
    <row r="46" spans="2:3">
      <c r="B46" s="16" t="s">
        <v>196</v>
      </c>
      <c r="C46" s="17">
        <v>500</v>
      </c>
    </row>
    <row r="47" spans="2:3">
      <c r="B47" s="6" t="s">
        <v>176</v>
      </c>
      <c r="C47" s="17">
        <v>1250</v>
      </c>
    </row>
    <row r="48" spans="2:3">
      <c r="B48" s="7">
        <v>121500</v>
      </c>
      <c r="C48" s="17"/>
    </row>
    <row r="49" spans="2:3">
      <c r="B49" s="8" t="s">
        <v>6</v>
      </c>
      <c r="C49" s="17"/>
    </row>
    <row r="50" spans="2:3">
      <c r="B50" s="9" t="s">
        <v>139</v>
      </c>
      <c r="C50" s="17"/>
    </row>
    <row r="51" spans="2:3">
      <c r="B51" s="16" t="s">
        <v>73</v>
      </c>
      <c r="C51" s="17">
        <v>250</v>
      </c>
    </row>
    <row r="52" spans="2:3">
      <c r="B52" s="7">
        <v>131200</v>
      </c>
      <c r="C52" s="17"/>
    </row>
    <row r="53" spans="2:3">
      <c r="B53" s="8" t="s">
        <v>30</v>
      </c>
      <c r="C53" s="17"/>
    </row>
    <row r="54" spans="2:3">
      <c r="B54" s="9" t="s">
        <v>30</v>
      </c>
      <c r="C54" s="17"/>
    </row>
    <row r="55" spans="2:3">
      <c r="B55" s="16" t="s">
        <v>208</v>
      </c>
      <c r="C55" s="17">
        <v>1000</v>
      </c>
    </row>
    <row r="56" spans="2:3">
      <c r="B56" s="6" t="s">
        <v>122</v>
      </c>
      <c r="C56" s="17">
        <v>8570</v>
      </c>
    </row>
    <row r="57" spans="2:3">
      <c r="B57" s="7">
        <v>122100</v>
      </c>
      <c r="C57" s="17"/>
    </row>
    <row r="58" spans="2:3">
      <c r="B58" s="8" t="s">
        <v>12</v>
      </c>
      <c r="C58" s="17"/>
    </row>
    <row r="59" spans="2:3">
      <c r="B59" s="9" t="s">
        <v>143</v>
      </c>
      <c r="C59" s="17"/>
    </row>
    <row r="60" spans="2:3">
      <c r="B60" s="16" t="s">
        <v>74</v>
      </c>
      <c r="C60" s="17">
        <v>200</v>
      </c>
    </row>
    <row r="61" spans="2:3">
      <c r="B61" s="7">
        <v>126400</v>
      </c>
      <c r="C61" s="17"/>
    </row>
    <row r="62" spans="2:3">
      <c r="B62" s="8" t="s">
        <v>25</v>
      </c>
      <c r="C62" s="17"/>
    </row>
    <row r="63" spans="2:3">
      <c r="B63" s="9" t="s">
        <v>192</v>
      </c>
      <c r="C63" s="17"/>
    </row>
    <row r="64" spans="2:3">
      <c r="B64" s="16" t="s">
        <v>193</v>
      </c>
      <c r="C64" s="17">
        <v>800</v>
      </c>
    </row>
    <row r="65" spans="2:3">
      <c r="B65" s="7">
        <v>128300</v>
      </c>
      <c r="C65" s="17"/>
    </row>
    <row r="66" spans="2:3">
      <c r="B66" s="8" t="s">
        <v>18</v>
      </c>
      <c r="C66" s="17"/>
    </row>
    <row r="67" spans="2:3">
      <c r="B67" s="9" t="s">
        <v>120</v>
      </c>
      <c r="C67" s="17"/>
    </row>
    <row r="68" spans="2:3">
      <c r="B68" s="16" t="s">
        <v>121</v>
      </c>
      <c r="C68" s="17">
        <v>800</v>
      </c>
    </row>
    <row r="69" spans="2:3">
      <c r="B69" s="7">
        <v>128400</v>
      </c>
      <c r="C69" s="17"/>
    </row>
    <row r="70" spans="2:3">
      <c r="B70" s="8" t="s">
        <v>187</v>
      </c>
      <c r="C70" s="17"/>
    </row>
    <row r="71" spans="2:3">
      <c r="B71" s="9" t="s">
        <v>126</v>
      </c>
      <c r="C71" s="17"/>
    </row>
    <row r="72" spans="2:3">
      <c r="B72" s="16" t="s">
        <v>75</v>
      </c>
      <c r="C72" s="17">
        <v>270</v>
      </c>
    </row>
    <row r="73" spans="2:3">
      <c r="B73" s="7">
        <v>128500</v>
      </c>
      <c r="C73" s="17"/>
    </row>
    <row r="74" spans="2:3">
      <c r="B74" s="8" t="s">
        <v>21</v>
      </c>
      <c r="C74" s="17"/>
    </row>
    <row r="75" spans="2:3">
      <c r="B75" s="9" t="s">
        <v>126</v>
      </c>
      <c r="C75" s="17"/>
    </row>
    <row r="76" spans="2:3">
      <c r="B76" s="16" t="s">
        <v>197</v>
      </c>
      <c r="C76" s="17">
        <v>4000</v>
      </c>
    </row>
    <row r="77" spans="2:3">
      <c r="B77" s="9" t="s">
        <v>127</v>
      </c>
      <c r="C77" s="17"/>
    </row>
    <row r="78" spans="2:3">
      <c r="B78" s="16" t="s">
        <v>78</v>
      </c>
      <c r="C78" s="17">
        <v>1200</v>
      </c>
    </row>
    <row r="79" spans="2:3">
      <c r="B79" s="7">
        <v>128800</v>
      </c>
      <c r="C79" s="17"/>
    </row>
    <row r="80" spans="2:3">
      <c r="B80" s="8" t="s">
        <v>23</v>
      </c>
      <c r="C80" s="17"/>
    </row>
    <row r="81" spans="2:3">
      <c r="B81" s="9" t="s">
        <v>125</v>
      </c>
      <c r="C81" s="17"/>
    </row>
    <row r="82" spans="2:3">
      <c r="B82" s="16" t="s">
        <v>76</v>
      </c>
      <c r="C82" s="17">
        <v>1300</v>
      </c>
    </row>
    <row r="83" spans="2:3">
      <c r="B83" s="6" t="s">
        <v>172</v>
      </c>
      <c r="C83" s="17">
        <v>765</v>
      </c>
    </row>
    <row r="84" spans="2:3">
      <c r="B84" s="7">
        <v>131100</v>
      </c>
      <c r="C84" s="17"/>
    </row>
    <row r="85" spans="2:3">
      <c r="B85" s="8" t="s">
        <v>27</v>
      </c>
      <c r="C85" s="17"/>
    </row>
    <row r="86" spans="2:3">
      <c r="B86" s="9" t="s">
        <v>130</v>
      </c>
      <c r="C86" s="17"/>
    </row>
    <row r="87" spans="2:3">
      <c r="B87" s="16" t="s">
        <v>170</v>
      </c>
      <c r="C87" s="17">
        <v>340</v>
      </c>
    </row>
    <row r="88" spans="2:3">
      <c r="B88" s="9" t="s">
        <v>85</v>
      </c>
      <c r="C88" s="17"/>
    </row>
    <row r="89" spans="2:3">
      <c r="B89" s="16" t="s">
        <v>171</v>
      </c>
      <c r="C89" s="17">
        <v>165</v>
      </c>
    </row>
    <row r="90" spans="2:3">
      <c r="B90" s="9" t="s">
        <v>84</v>
      </c>
      <c r="C90" s="17"/>
    </row>
    <row r="91" spans="2:3">
      <c r="B91" s="16" t="s">
        <v>168</v>
      </c>
      <c r="C91" s="17">
        <v>260</v>
      </c>
    </row>
    <row r="92" spans="2:3">
      <c r="B92" s="6" t="s">
        <v>124</v>
      </c>
      <c r="C92" s="17">
        <v>845</v>
      </c>
    </row>
    <row r="93" spans="2:3">
      <c r="B93" s="7">
        <v>122100</v>
      </c>
      <c r="C93" s="17"/>
    </row>
    <row r="94" spans="2:3">
      <c r="B94" s="8" t="s">
        <v>12</v>
      </c>
      <c r="C94" s="17"/>
    </row>
    <row r="95" spans="2:3">
      <c r="B95" s="9" t="s">
        <v>142</v>
      </c>
      <c r="C95" s="17"/>
    </row>
    <row r="96" spans="2:3">
      <c r="B96" s="16" t="s">
        <v>119</v>
      </c>
      <c r="C96" s="17">
        <v>845</v>
      </c>
    </row>
    <row r="97" spans="2:3">
      <c r="B97" s="6" t="s">
        <v>129</v>
      </c>
      <c r="C97" s="17">
        <v>3000</v>
      </c>
    </row>
    <row r="98" spans="2:3">
      <c r="B98" s="7">
        <v>124600</v>
      </c>
      <c r="C98" s="17"/>
    </row>
    <row r="99" spans="2:3">
      <c r="B99" s="8" t="s">
        <v>26</v>
      </c>
      <c r="C99" s="17"/>
    </row>
    <row r="100" spans="2:3">
      <c r="B100" s="9" t="s">
        <v>185</v>
      </c>
      <c r="C100" s="17"/>
    </row>
    <row r="101" spans="2:3">
      <c r="B101" s="16" t="s">
        <v>202</v>
      </c>
      <c r="C101" s="17">
        <v>400</v>
      </c>
    </row>
    <row r="102" spans="2:3">
      <c r="B102" s="7">
        <v>137810</v>
      </c>
      <c r="C102" s="17"/>
    </row>
    <row r="103" spans="2:3">
      <c r="B103" s="8" t="s">
        <v>40</v>
      </c>
      <c r="C103" s="17"/>
    </row>
    <row r="104" spans="2:3">
      <c r="B104" s="9" t="s">
        <v>165</v>
      </c>
      <c r="C104" s="17"/>
    </row>
    <row r="105" spans="2:3">
      <c r="B105" s="16" t="s">
        <v>194</v>
      </c>
      <c r="C105" s="17">
        <v>100</v>
      </c>
    </row>
    <row r="106" spans="2:3">
      <c r="B106" s="9" t="s">
        <v>82</v>
      </c>
      <c r="C106" s="17"/>
    </row>
    <row r="107" spans="2:3">
      <c r="B107" s="16" t="s">
        <v>195</v>
      </c>
      <c r="C107" s="17">
        <v>2500</v>
      </c>
    </row>
    <row r="108" spans="2:3">
      <c r="B108" s="6" t="s">
        <v>117</v>
      </c>
      <c r="C108" s="17">
        <v>7625</v>
      </c>
    </row>
    <row r="109" spans="2:3">
      <c r="B109" s="7">
        <v>119900</v>
      </c>
      <c r="C109" s="17"/>
    </row>
    <row r="110" spans="2:3">
      <c r="B110" s="8" t="s">
        <v>42</v>
      </c>
      <c r="C110" s="17"/>
    </row>
    <row r="111" spans="2:3">
      <c r="B111" s="9" t="s">
        <v>90</v>
      </c>
      <c r="C111" s="17"/>
    </row>
    <row r="112" spans="2:3">
      <c r="B112" s="16" t="s">
        <v>91</v>
      </c>
      <c r="C112" s="17">
        <v>400</v>
      </c>
    </row>
    <row r="113" spans="2:3">
      <c r="B113" s="9" t="s">
        <v>89</v>
      </c>
      <c r="C113" s="17"/>
    </row>
    <row r="114" spans="2:3">
      <c r="B114" s="16" t="s">
        <v>160</v>
      </c>
      <c r="C114" s="17">
        <v>800</v>
      </c>
    </row>
    <row r="115" spans="2:3">
      <c r="B115" s="9" t="s">
        <v>100</v>
      </c>
      <c r="C115" s="17"/>
    </row>
    <row r="116" spans="2:3">
      <c r="B116" s="16" t="s">
        <v>91</v>
      </c>
      <c r="C116" s="17">
        <v>400</v>
      </c>
    </row>
    <row r="117" spans="2:3">
      <c r="B117" s="9" t="s">
        <v>93</v>
      </c>
      <c r="C117" s="17"/>
    </row>
    <row r="118" spans="2:3">
      <c r="B118" s="16" t="s">
        <v>91</v>
      </c>
      <c r="C118" s="17">
        <v>400</v>
      </c>
    </row>
    <row r="119" spans="2:3">
      <c r="B119" s="9" t="s">
        <v>97</v>
      </c>
      <c r="C119" s="17"/>
    </row>
    <row r="120" spans="2:3">
      <c r="B120" s="16" t="s">
        <v>91</v>
      </c>
      <c r="C120" s="17">
        <v>400</v>
      </c>
    </row>
    <row r="121" spans="2:3">
      <c r="B121" s="9" t="s">
        <v>94</v>
      </c>
      <c r="C121" s="17"/>
    </row>
    <row r="122" spans="2:3">
      <c r="B122" s="16" t="s">
        <v>91</v>
      </c>
      <c r="C122" s="17">
        <v>400</v>
      </c>
    </row>
    <row r="123" spans="2:3">
      <c r="B123" s="9" t="s">
        <v>99</v>
      </c>
      <c r="C123" s="17"/>
    </row>
    <row r="124" spans="2:3">
      <c r="B124" s="16" t="s">
        <v>91</v>
      </c>
      <c r="C124" s="17">
        <v>400</v>
      </c>
    </row>
    <row r="125" spans="2:3">
      <c r="B125" s="9" t="s">
        <v>95</v>
      </c>
      <c r="C125" s="17"/>
    </row>
    <row r="126" spans="2:3">
      <c r="B126" s="16" t="s">
        <v>91</v>
      </c>
      <c r="C126" s="17">
        <v>400</v>
      </c>
    </row>
    <row r="127" spans="2:3">
      <c r="B127" s="9" t="s">
        <v>98</v>
      </c>
      <c r="C127" s="17"/>
    </row>
    <row r="128" spans="2:3">
      <c r="B128" s="16" t="s">
        <v>91</v>
      </c>
      <c r="C128" s="17">
        <v>400</v>
      </c>
    </row>
    <row r="129" spans="2:3">
      <c r="B129" s="9" t="s">
        <v>92</v>
      </c>
      <c r="C129" s="17"/>
    </row>
    <row r="130" spans="2:3">
      <c r="B130" s="16" t="s">
        <v>91</v>
      </c>
      <c r="C130" s="17">
        <v>400</v>
      </c>
    </row>
    <row r="131" spans="2:3">
      <c r="B131" s="9" t="s">
        <v>96</v>
      </c>
      <c r="C131" s="17"/>
    </row>
    <row r="132" spans="2:3">
      <c r="B132" s="16" t="s">
        <v>91</v>
      </c>
      <c r="C132" s="17">
        <v>400</v>
      </c>
    </row>
    <row r="133" spans="2:3">
      <c r="B133" s="7">
        <v>121500</v>
      </c>
      <c r="C133" s="17"/>
    </row>
    <row r="134" spans="2:3">
      <c r="B134" s="8" t="s">
        <v>6</v>
      </c>
      <c r="C134" s="17"/>
    </row>
    <row r="135" spans="2:3">
      <c r="B135" s="9" t="s">
        <v>71</v>
      </c>
      <c r="C135" s="17"/>
    </row>
    <row r="136" spans="2:3">
      <c r="B136" s="16" t="s">
        <v>72</v>
      </c>
      <c r="C136" s="17">
        <v>150</v>
      </c>
    </row>
    <row r="137" spans="2:3">
      <c r="B137" s="7">
        <v>126400</v>
      </c>
      <c r="C137" s="17"/>
    </row>
    <row r="138" spans="2:3">
      <c r="B138" s="8" t="s">
        <v>25</v>
      </c>
      <c r="C138" s="17"/>
    </row>
    <row r="139" spans="2:3">
      <c r="B139" s="9" t="s">
        <v>144</v>
      </c>
      <c r="C139" s="17"/>
    </row>
    <row r="140" spans="2:3">
      <c r="B140" s="16" t="s">
        <v>145</v>
      </c>
      <c r="C140" s="17">
        <v>700</v>
      </c>
    </row>
    <row r="141" spans="2:3">
      <c r="B141" s="7">
        <v>131100</v>
      </c>
      <c r="C141" s="17"/>
    </row>
    <row r="142" spans="2:3">
      <c r="B142" s="8" t="s">
        <v>27</v>
      </c>
      <c r="C142" s="17"/>
    </row>
    <row r="143" spans="2:3">
      <c r="B143" s="9" t="s">
        <v>205</v>
      </c>
      <c r="C143" s="17"/>
    </row>
    <row r="144" spans="2:3">
      <c r="B144" s="16" t="s">
        <v>206</v>
      </c>
      <c r="C144" s="17">
        <v>275</v>
      </c>
    </row>
    <row r="145" spans="2:3">
      <c r="B145" s="7">
        <v>141300</v>
      </c>
      <c r="C145" s="17"/>
    </row>
    <row r="146" spans="2:3">
      <c r="B146" s="8" t="s">
        <v>41</v>
      </c>
      <c r="C146" s="17"/>
    </row>
    <row r="147" spans="2:3">
      <c r="B147" s="9" t="s">
        <v>175</v>
      </c>
      <c r="C147" s="17"/>
    </row>
    <row r="148" spans="2:3">
      <c r="B148" s="16" t="s">
        <v>131</v>
      </c>
      <c r="C148" s="17">
        <v>900</v>
      </c>
    </row>
    <row r="149" spans="2:3">
      <c r="B149" s="9" t="s">
        <v>87</v>
      </c>
      <c r="C149" s="17"/>
    </row>
    <row r="150" spans="2:3">
      <c r="B150" s="16" t="s">
        <v>88</v>
      </c>
      <c r="C150" s="17">
        <v>300</v>
      </c>
    </row>
    <row r="151" spans="2:3">
      <c r="B151" s="9" t="s">
        <v>86</v>
      </c>
      <c r="C151" s="17"/>
    </row>
    <row r="152" spans="2:3">
      <c r="B152" s="16" t="s">
        <v>132</v>
      </c>
      <c r="C152" s="17">
        <v>500</v>
      </c>
    </row>
    <row r="153" spans="2:3">
      <c r="B153" s="6" t="s">
        <v>133</v>
      </c>
      <c r="C153" s="17">
        <v>-81162</v>
      </c>
    </row>
    <row r="154" spans="2:3">
      <c r="B154" s="7">
        <v>11570</v>
      </c>
      <c r="C154" s="17"/>
    </row>
    <row r="155" spans="2:3">
      <c r="B155" s="8" t="s">
        <v>46</v>
      </c>
      <c r="C155" s="17"/>
    </row>
    <row r="156" spans="2:3">
      <c r="B156" s="9" t="s">
        <v>106</v>
      </c>
      <c r="C156" s="17"/>
    </row>
    <row r="157" spans="2:3">
      <c r="B157" s="16" t="s">
        <v>200</v>
      </c>
      <c r="C157" s="17">
        <v>-46250</v>
      </c>
    </row>
    <row r="158" spans="2:3">
      <c r="B158" s="9" t="s">
        <v>137</v>
      </c>
      <c r="C158" s="17"/>
    </row>
    <row r="159" spans="2:3">
      <c r="B159" s="16" t="s">
        <v>198</v>
      </c>
      <c r="C159" s="17">
        <v>-182</v>
      </c>
    </row>
    <row r="160" spans="2:3">
      <c r="B160" s="9" t="s">
        <v>103</v>
      </c>
      <c r="C160" s="17"/>
    </row>
    <row r="161" spans="2:3">
      <c r="B161" s="16" t="s">
        <v>104</v>
      </c>
      <c r="C161" s="17">
        <v>-16800</v>
      </c>
    </row>
    <row r="162" spans="2:3">
      <c r="B162" s="16" t="s">
        <v>105</v>
      </c>
      <c r="C162" s="17">
        <v>-16880</v>
      </c>
    </row>
    <row r="163" spans="2:3">
      <c r="B163" s="9" t="s">
        <v>136</v>
      </c>
      <c r="C163" s="17"/>
    </row>
    <row r="164" spans="2:3">
      <c r="B164" s="16" t="s">
        <v>138</v>
      </c>
      <c r="C164" s="17">
        <v>-1050</v>
      </c>
    </row>
    <row r="165" spans="2:3">
      <c r="B165" s="6" t="s">
        <v>115</v>
      </c>
      <c r="C165" s="17">
        <v>31895</v>
      </c>
    </row>
    <row r="166" spans="2:3">
      <c r="B166" s="7">
        <v>121500</v>
      </c>
      <c r="C166" s="17"/>
    </row>
    <row r="167" spans="2:3">
      <c r="B167" s="8" t="s">
        <v>6</v>
      </c>
      <c r="C167" s="17"/>
    </row>
    <row r="168" spans="2:3">
      <c r="B168" s="9" t="s">
        <v>70</v>
      </c>
      <c r="C168" s="17"/>
    </row>
    <row r="169" spans="2:3">
      <c r="B169" s="16" t="s">
        <v>113</v>
      </c>
      <c r="C169" s="17">
        <v>3000</v>
      </c>
    </row>
    <row r="170" spans="2:3">
      <c r="B170" s="9" t="s">
        <v>140</v>
      </c>
      <c r="C170" s="17"/>
    </row>
    <row r="171" spans="2:3">
      <c r="B171" s="16" t="s">
        <v>141</v>
      </c>
      <c r="C171" s="17">
        <v>400</v>
      </c>
    </row>
    <row r="172" spans="2:3">
      <c r="B172" s="9" t="s">
        <v>114</v>
      </c>
      <c r="C172" s="17"/>
    </row>
    <row r="173" spans="2:3">
      <c r="B173" s="16" t="s">
        <v>118</v>
      </c>
      <c r="C173" s="17">
        <v>240</v>
      </c>
    </row>
    <row r="174" spans="2:3">
      <c r="B174" s="7">
        <v>126400</v>
      </c>
      <c r="C174" s="17"/>
    </row>
    <row r="175" spans="2:3">
      <c r="B175" s="8" t="s">
        <v>25</v>
      </c>
      <c r="C175" s="17"/>
    </row>
    <row r="176" spans="2:3">
      <c r="B176" s="9" t="s">
        <v>149</v>
      </c>
      <c r="C176" s="17"/>
    </row>
    <row r="177" spans="2:3">
      <c r="B177" s="16" t="s">
        <v>150</v>
      </c>
      <c r="C177" s="17">
        <v>3520</v>
      </c>
    </row>
    <row r="178" spans="2:3">
      <c r="B178" s="7">
        <v>128500</v>
      </c>
      <c r="C178" s="17"/>
    </row>
    <row r="179" spans="2:3">
      <c r="B179" s="8" t="s">
        <v>21</v>
      </c>
      <c r="C179" s="17"/>
    </row>
    <row r="180" spans="2:3">
      <c r="B180" s="9" t="s">
        <v>199</v>
      </c>
      <c r="C180" s="17"/>
    </row>
    <row r="181" spans="2:3">
      <c r="B181" s="16" t="s">
        <v>123</v>
      </c>
      <c r="C181" s="17">
        <v>12600</v>
      </c>
    </row>
    <row r="182" spans="2:3">
      <c r="B182" s="7">
        <v>131100</v>
      </c>
      <c r="C182" s="17"/>
    </row>
    <row r="183" spans="2:3">
      <c r="B183" s="8" t="s">
        <v>27</v>
      </c>
      <c r="C183" s="17"/>
    </row>
    <row r="184" spans="2:3">
      <c r="B184" s="9" t="s">
        <v>174</v>
      </c>
      <c r="C184" s="17"/>
    </row>
    <row r="185" spans="2:3">
      <c r="B185" s="16" t="s">
        <v>168</v>
      </c>
      <c r="C185" s="17">
        <v>260</v>
      </c>
    </row>
    <row r="186" spans="2:3">
      <c r="B186" s="9" t="s">
        <v>173</v>
      </c>
      <c r="C186" s="17"/>
    </row>
    <row r="187" spans="2:3">
      <c r="B187" s="16" t="s">
        <v>166</v>
      </c>
      <c r="C187" s="17">
        <v>1200</v>
      </c>
    </row>
    <row r="188" spans="2:3">
      <c r="B188" s="9" t="s">
        <v>162</v>
      </c>
      <c r="C188" s="17"/>
    </row>
    <row r="189" spans="2:3">
      <c r="B189" s="16" t="s">
        <v>184</v>
      </c>
      <c r="C189" s="17">
        <v>1300</v>
      </c>
    </row>
    <row r="190" spans="2:3">
      <c r="B190" s="9" t="s">
        <v>183</v>
      </c>
      <c r="C190" s="17"/>
    </row>
    <row r="191" spans="2:3">
      <c r="B191" s="16" t="s">
        <v>167</v>
      </c>
      <c r="C191" s="17">
        <v>975</v>
      </c>
    </row>
    <row r="192" spans="2:3">
      <c r="B192" s="9" t="s">
        <v>163</v>
      </c>
      <c r="C192" s="17"/>
    </row>
    <row r="193" spans="2:3">
      <c r="B193" s="16" t="s">
        <v>169</v>
      </c>
      <c r="C193" s="17">
        <v>4800</v>
      </c>
    </row>
    <row r="194" spans="2:3">
      <c r="B194" s="7">
        <v>221800</v>
      </c>
      <c r="C194" s="17"/>
    </row>
    <row r="195" spans="2:3">
      <c r="B195" s="8" t="s">
        <v>60</v>
      </c>
      <c r="C195" s="17"/>
    </row>
    <row r="196" spans="2:3">
      <c r="B196" s="9" t="s">
        <v>134</v>
      </c>
      <c r="C196" s="17"/>
    </row>
    <row r="197" spans="2:3">
      <c r="B197" s="16" t="s">
        <v>101</v>
      </c>
      <c r="C197" s="17">
        <v>1200</v>
      </c>
    </row>
    <row r="198" spans="2:3">
      <c r="B198" s="9" t="s">
        <v>135</v>
      </c>
      <c r="C198" s="17"/>
    </row>
    <row r="199" spans="2:3">
      <c r="B199" s="16" t="s">
        <v>102</v>
      </c>
      <c r="C199" s="17">
        <v>2400</v>
      </c>
    </row>
    <row r="200" spans="2:3">
      <c r="B200" s="6" t="s">
        <v>147</v>
      </c>
      <c r="C200" s="17">
        <v>750</v>
      </c>
    </row>
    <row r="201" spans="2:3">
      <c r="B201" s="7">
        <v>126400</v>
      </c>
      <c r="C201" s="17"/>
    </row>
    <row r="202" spans="2:3">
      <c r="B202" s="8" t="s">
        <v>25</v>
      </c>
      <c r="C202" s="17"/>
    </row>
    <row r="203" spans="2:3">
      <c r="B203" s="9" t="s">
        <v>152</v>
      </c>
      <c r="C203" s="17"/>
    </row>
    <row r="204" spans="2:3">
      <c r="B204" s="16" t="s">
        <v>153</v>
      </c>
      <c r="C204" s="17">
        <v>255</v>
      </c>
    </row>
    <row r="205" spans="2:3">
      <c r="B205" s="9" t="s">
        <v>151</v>
      </c>
      <c r="C205" s="17"/>
    </row>
    <row r="206" spans="2:3">
      <c r="B206" s="16" t="s">
        <v>154</v>
      </c>
      <c r="C206" s="17">
        <v>195</v>
      </c>
    </row>
    <row r="207" spans="2:3">
      <c r="B207" s="9" t="s">
        <v>146</v>
      </c>
      <c r="C207" s="17"/>
    </row>
    <row r="208" spans="2:3">
      <c r="B208" s="16" t="s">
        <v>148</v>
      </c>
      <c r="C208" s="17">
        <v>300</v>
      </c>
    </row>
    <row r="209" spans="2:3">
      <c r="B209" s="6" t="s">
        <v>107</v>
      </c>
      <c r="C209" s="17"/>
    </row>
    <row r="210" spans="2:3">
      <c r="B210" s="7" t="s">
        <v>107</v>
      </c>
      <c r="C210" s="17"/>
    </row>
    <row r="211" spans="2:3">
      <c r="B211" s="8" t="s">
        <v>107</v>
      </c>
      <c r="C211" s="17"/>
    </row>
    <row r="212" spans="2:3">
      <c r="B212" s="9" t="s">
        <v>107</v>
      </c>
      <c r="C212" s="17"/>
    </row>
    <row r="213" spans="2:3">
      <c r="B213" s="16" t="s">
        <v>107</v>
      </c>
      <c r="C213" s="17"/>
    </row>
    <row r="214" spans="2:3">
      <c r="B214" s="6" t="s">
        <v>108</v>
      </c>
      <c r="C214" s="17">
        <v>0</v>
      </c>
    </row>
  </sheetData>
  <phoneticPr fontId="7" type="noConversion"/>
  <pageMargins left="0.75" right="0.75" top="1" bottom="1" header="0.5" footer="0.5"/>
  <pageSetup scale="82" orientation="portrait" horizontalDpi="4294967292" verticalDpi="4294967292"/>
  <rowBreaks count="3" manualBreakCount="3">
    <brk id="46" max="16383" man="1"/>
    <brk id="91" max="16383" man="1"/>
    <brk id="181" max="16383" man="1"/>
  </rowBreaks>
  <colBreaks count="1" manualBreakCount="1">
    <brk id="3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Account Codes</vt:lpstr>
      <vt:lpstr>FY18 Budget</vt:lpstr>
      <vt:lpstr>account code pivot</vt:lpstr>
      <vt:lpstr>Reconcile Report</vt:lpstr>
      <vt:lpstr>Pivot Table</vt:lpstr>
    </vt:vector>
  </TitlesOfParts>
  <Company>James Madison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Lam</dc:creator>
  <cp:lastModifiedBy>Paula Lam</cp:lastModifiedBy>
  <cp:lastPrinted>2017-02-23T19:03:34Z</cp:lastPrinted>
  <dcterms:created xsi:type="dcterms:W3CDTF">2017-01-20T16:42:08Z</dcterms:created>
  <dcterms:modified xsi:type="dcterms:W3CDTF">2017-09-01T12:42:23Z</dcterms:modified>
</cp:coreProperties>
</file>