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0" yWindow="0" windowWidth="23790" windowHeight="10785" tabRatio="578" activeTab="0"/>
  </bookViews>
  <sheets>
    <sheet name="Instructions" sheetId="1" r:id="rId1"/>
    <sheet name="BgtRevForm" sheetId="2" r:id="rId2"/>
    <sheet name="Lookup" sheetId="3" state="hidden" r:id="rId3"/>
    <sheet name="Technical Notes" sheetId="4" state="hidden" r:id="rId4"/>
  </sheets>
  <definedNames>
    <definedName name="_xlnm._FilterDatabase" localSheetId="2" hidden="1">'Lookup'!$A$1:$L$908</definedName>
    <definedName name="_xlfn.BAHTTEXT" hidden="1">#NAME?</definedName>
    <definedName name="_xlfn.IFERROR" hidden="1">#NAME?</definedName>
    <definedName name="data">'BgtRevForm'!$75:$65536</definedName>
    <definedName name="LUAccount">'Lookup'!$A$2:$A$908</definedName>
    <definedName name="LuDept">'Lookup'!$E$2:$E$742</definedName>
    <definedName name="LuPosReq">'Lookup'!$A$2:$D$908</definedName>
    <definedName name="LuRvsnType">'Lookup'!$J$2:$J$3</definedName>
    <definedName name="LuType">'Lookup'!$A$2:$B$908</definedName>
    <definedName name="Org_Acct_Data">'BgtRevForm'!$75:$65536</definedName>
    <definedName name="_xlnm.Print_Area" localSheetId="1">'BgtRevForm'!$1:$61</definedName>
    <definedName name="TTLDTL">'BgtRevForm'!$F$61</definedName>
  </definedNames>
  <calcPr fullCalcOnLoad="1"/>
</workbook>
</file>

<file path=xl/comments2.xml><?xml version="1.0" encoding="utf-8"?>
<comments xmlns="http://schemas.openxmlformats.org/spreadsheetml/2006/main">
  <authors>
    <author>James Madison University</author>
    <author>Terry Knight</author>
  </authors>
  <commentList>
    <comment ref="G34" authorId="0">
      <text>
        <r>
          <rPr>
            <b/>
            <sz val="8"/>
            <rFont val="Tahoma"/>
            <family val="2"/>
          </rPr>
          <t>BUDGET INCREASES</t>
        </r>
        <r>
          <rPr>
            <sz val="8"/>
            <rFont val="Tahoma"/>
            <family val="2"/>
          </rPr>
          <t xml:space="preserve">
+  Personal budget increases
+  Non-personal budget increases
(-) Personal recovery budget increases
(-) Non-personal recovery budget increases
+  Revenue budget increases
--------------------------------------------------</t>
        </r>
        <r>
          <rPr>
            <b/>
            <sz val="8"/>
            <rFont val="Tahoma"/>
            <family val="2"/>
          </rPr>
          <t xml:space="preserve">
BUDGET DECREASES
</t>
        </r>
        <r>
          <rPr>
            <sz val="8"/>
            <rFont val="Tahoma"/>
            <family val="2"/>
          </rPr>
          <t>(-)</t>
        </r>
        <r>
          <rPr>
            <b/>
            <sz val="8"/>
            <rFont val="Tahoma"/>
            <family val="2"/>
          </rPr>
          <t xml:space="preserve"> </t>
        </r>
        <r>
          <rPr>
            <sz val="8"/>
            <rFont val="Tahoma"/>
            <family val="2"/>
          </rPr>
          <t>Personal budget decreases
(-) Non-personal budget decreases
+  Personal recovery budget decreases
+  Non-personal recovery budget decreases
(-) Revenue budget increases</t>
        </r>
      </text>
    </comment>
    <comment ref="A32" authorId="0">
      <text>
        <r>
          <rPr>
            <sz val="8"/>
            <rFont val="Tahoma"/>
            <family val="2"/>
          </rPr>
          <t>- Complete only the non-shaded areas of the form.  
- To insert additional rows click the "Insert Row" button below.  
- To complete the "Sum Control" portion of the form click the "Update" button below.</t>
        </r>
      </text>
    </comment>
    <comment ref="C34" authorId="0">
      <text>
        <r>
          <rPr>
            <sz val="8"/>
            <rFont val="Tahoma"/>
            <family val="2"/>
          </rPr>
          <t xml:space="preserve">Enter or select from drop down box a DeptID
</t>
        </r>
      </text>
    </comment>
    <comment ref="D34" authorId="0">
      <text>
        <r>
          <rPr>
            <sz val="8"/>
            <rFont val="Tahoma"/>
            <family val="2"/>
          </rPr>
          <t>Enter or select from drop down box an account</t>
        </r>
      </text>
    </comment>
    <comment ref="F34" authorId="1">
      <text>
        <r>
          <rPr>
            <sz val="9"/>
            <rFont val="Tahoma"/>
            <family val="2"/>
          </rPr>
          <t xml:space="preserve">Enter Position Number if using Account related to Full-Time Position Salary
</t>
        </r>
      </text>
    </comment>
    <comment ref="E34" authorId="0">
      <text>
        <r>
          <rPr>
            <sz val="8"/>
            <rFont val="Tahoma"/>
            <family val="2"/>
          </rPr>
          <t>Enter amount of spending authority being transferred. Round to nearest dollar.</t>
        </r>
      </text>
    </comment>
  </commentList>
</comments>
</file>

<file path=xl/sharedStrings.xml><?xml version="1.0" encoding="utf-8"?>
<sst xmlns="http://schemas.openxmlformats.org/spreadsheetml/2006/main" count="4650" uniqueCount="2319">
  <si>
    <t>FRESHMAN SEM</t>
  </si>
  <si>
    <t>100039</t>
  </si>
  <si>
    <t>MATCH SBDC - COB</t>
  </si>
  <si>
    <t>100040</t>
  </si>
  <si>
    <t>MATCH SBDC - VPAA</t>
  </si>
  <si>
    <t>100046</t>
  </si>
  <si>
    <t>INSTITUTE CLINICAL SERVICES</t>
  </si>
  <si>
    <t>100047</t>
  </si>
  <si>
    <t>EDUCATIONAL TECH &amp; MEDIA CNTR</t>
  </si>
  <si>
    <t>100048</t>
  </si>
  <si>
    <t>EDUCATION PROGRAMS</t>
  </si>
  <si>
    <t>100050</t>
  </si>
  <si>
    <t>MILITARY SCIENCE</t>
  </si>
  <si>
    <t>100051</t>
  </si>
  <si>
    <t>100053</t>
  </si>
  <si>
    <t>100054</t>
  </si>
  <si>
    <t>COMM SCIENCES AND DISORDERS</t>
  </si>
  <si>
    <t>100055</t>
  </si>
  <si>
    <t>EDUCATION SUPPORT CENTER</t>
  </si>
  <si>
    <t>100056</t>
  </si>
  <si>
    <t>100057</t>
  </si>
  <si>
    <t>SOCIAL WORK</t>
  </si>
  <si>
    <t>100058</t>
  </si>
  <si>
    <t>NURSING DEPARTMENT</t>
  </si>
  <si>
    <t>100060</t>
  </si>
  <si>
    <t>100061</t>
  </si>
  <si>
    <t>COMPUTER SCIENCE</t>
  </si>
  <si>
    <t>100062</t>
  </si>
  <si>
    <t>EQUIPT TRUST E&amp;G</t>
  </si>
  <si>
    <t>100064</t>
  </si>
  <si>
    <t>INSTRUCTION COMPUTING</t>
  </si>
  <si>
    <t>100066</t>
  </si>
  <si>
    <t>100076</t>
  </si>
  <si>
    <t>SUMMER SESSION</t>
  </si>
  <si>
    <t>100079</t>
  </si>
  <si>
    <t>SPRING STRING THING</t>
  </si>
  <si>
    <t>100083</t>
  </si>
  <si>
    <t>100085</t>
  </si>
  <si>
    <t>YOUNG CHILD PROG</t>
  </si>
  <si>
    <t>100087</t>
  </si>
  <si>
    <t>100092</t>
  </si>
  <si>
    <t>100093</t>
  </si>
  <si>
    <t>100095</t>
  </si>
  <si>
    <t>100097</t>
  </si>
  <si>
    <t>100104</t>
  </si>
  <si>
    <t>BUS FAC ASSIST</t>
  </si>
  <si>
    <t>100105</t>
  </si>
  <si>
    <t>100106</t>
  </si>
  <si>
    <t>ED&amp;PSY FAC ASSIST</t>
  </si>
  <si>
    <t>100109</t>
  </si>
  <si>
    <t>MUSICAL THEATRE</t>
  </si>
  <si>
    <t>100110</t>
  </si>
  <si>
    <t>COMMUNICATION WK</t>
  </si>
  <si>
    <t>100111</t>
  </si>
  <si>
    <t>RADIO STATION WMRA</t>
  </si>
  <si>
    <t>100113</t>
  </si>
  <si>
    <t>100114</t>
  </si>
  <si>
    <t>100115</t>
  </si>
  <si>
    <t>LIBR TECHNICAL SERV</t>
  </si>
  <si>
    <t>100118</t>
  </si>
  <si>
    <t>SAWHILL GALLERY</t>
  </si>
  <si>
    <t>100119</t>
  </si>
  <si>
    <t>ARBORETUM</t>
  </si>
  <si>
    <t>100123</t>
  </si>
  <si>
    <t>100125</t>
  </si>
  <si>
    <t>100127</t>
  </si>
  <si>
    <t>100129</t>
  </si>
  <si>
    <t>100133</t>
  </si>
  <si>
    <t>BGT MGT ONLY</t>
  </si>
  <si>
    <t>Total (should equal zero)</t>
  </si>
  <si>
    <t>100136</t>
  </si>
  <si>
    <t>100137</t>
  </si>
  <si>
    <t>CTR FOR ASSESSMENT &amp; RESEARCH</t>
  </si>
  <si>
    <t>100139</t>
  </si>
  <si>
    <t>100140</t>
  </si>
  <si>
    <t>100141</t>
  </si>
  <si>
    <t>100144</t>
  </si>
  <si>
    <t>100145</t>
  </si>
  <si>
    <t>ACCREDITATION</t>
  </si>
  <si>
    <t>100147</t>
  </si>
  <si>
    <t>HONORS PROGRAM</t>
  </si>
  <si>
    <t>100148</t>
  </si>
  <si>
    <t>INTERNATIONAL PROGRAMS</t>
  </si>
  <si>
    <t>100154</t>
  </si>
  <si>
    <t>CTR FOR MULTICULTURL STDNT SVC</t>
  </si>
  <si>
    <t>100155</t>
  </si>
  <si>
    <t>100156</t>
  </si>
  <si>
    <t>100157</t>
  </si>
  <si>
    <t>STUDENT AFFAIRS PROGRAMS</t>
  </si>
  <si>
    <t>100159</t>
  </si>
  <si>
    <t>VISIT SCHOLARS</t>
  </si>
  <si>
    <t>100160</t>
  </si>
  <si>
    <t>100161</t>
  </si>
  <si>
    <t>WILSON AUDITORIUM</t>
  </si>
  <si>
    <t>100162</t>
  </si>
  <si>
    <t>100165</t>
  </si>
  <si>
    <t>1ST YR EXPERIENCE/ORIENTATION</t>
  </si>
  <si>
    <t>100166</t>
  </si>
  <si>
    <t>ADULT DEGREE PROGRAM</t>
  </si>
  <si>
    <t>100167</t>
  </si>
  <si>
    <t>CULTURAL PROGRAMMING</t>
  </si>
  <si>
    <t>100170</t>
  </si>
  <si>
    <t>100171</t>
  </si>
  <si>
    <t>COUNSELING CENTER</t>
  </si>
  <si>
    <t>100172</t>
  </si>
  <si>
    <t>EQUAL OPPORTUNITY</t>
  </si>
  <si>
    <t>100174</t>
  </si>
  <si>
    <t>ACAD POLICY &amp; CURR DEVELOPMENT</t>
  </si>
  <si>
    <t>100175</t>
  </si>
  <si>
    <t>ADMISSIONS OFFICE</t>
  </si>
  <si>
    <t>100177</t>
  </si>
  <si>
    <t>OFFICE OF THE REGISTRAR</t>
  </si>
  <si>
    <t>100179</t>
  </si>
  <si>
    <t>100183</t>
  </si>
  <si>
    <t>100184</t>
  </si>
  <si>
    <t>PRESIDENTS OFFICE</t>
  </si>
  <si>
    <t>100185</t>
  </si>
  <si>
    <t>100186</t>
  </si>
  <si>
    <t>100187</t>
  </si>
  <si>
    <t>FACULTY RETIRE INCENT</t>
  </si>
  <si>
    <t>100189</t>
  </si>
  <si>
    <t>100191</t>
  </si>
  <si>
    <t>MADISON INSTITUTES</t>
  </si>
  <si>
    <t>100193</t>
  </si>
  <si>
    <t>100194</t>
  </si>
  <si>
    <t>AVP,UNIV PLANNING AND ANALYSIS</t>
  </si>
  <si>
    <t>100195</t>
  </si>
  <si>
    <t>100196</t>
  </si>
  <si>
    <t>100197</t>
  </si>
  <si>
    <t>100199</t>
  </si>
  <si>
    <t>ACADEMIC ENHANCEMENT</t>
  </si>
  <si>
    <t>100200</t>
  </si>
  <si>
    <t>INST DUES &amp; MEMB</t>
  </si>
  <si>
    <t>100201</t>
  </si>
  <si>
    <t>FACULTY SENATE</t>
  </si>
  <si>
    <t>100203</t>
  </si>
  <si>
    <t>FINANCE</t>
  </si>
  <si>
    <t>100204</t>
  </si>
  <si>
    <t>100205</t>
  </si>
  <si>
    <t>100206</t>
  </si>
  <si>
    <t>100207</t>
  </si>
  <si>
    <t>APA-CHARGES</t>
  </si>
  <si>
    <t>100210</t>
  </si>
  <si>
    <t>HUMAN RESOURCES</t>
  </si>
  <si>
    <t>100211</t>
  </si>
  <si>
    <t>100212</t>
  </si>
  <si>
    <t>100213</t>
  </si>
  <si>
    <t>INST SUPPORT-COMPUTE</t>
  </si>
  <si>
    <t>100214</t>
  </si>
  <si>
    <t>INFO TECHNOLOGY PROJECTS</t>
  </si>
  <si>
    <t>100216</t>
  </si>
  <si>
    <t>100217</t>
  </si>
  <si>
    <t>GENERAL EXPENSE</t>
  </si>
  <si>
    <t>100218</t>
  </si>
  <si>
    <t>FIRST YEAR EXPERIENCE</t>
  </si>
  <si>
    <t>100220</t>
  </si>
  <si>
    <t>PRE-PLAN E&amp;G</t>
  </si>
  <si>
    <t>100222</t>
  </si>
  <si>
    <t>PROCUREMENT</t>
  </si>
  <si>
    <t>100224</t>
  </si>
  <si>
    <t>100232</t>
  </si>
  <si>
    <t>100233</t>
  </si>
  <si>
    <t>100234</t>
  </si>
  <si>
    <t>100236</t>
  </si>
  <si>
    <t>POLICE &amp; SAFETY</t>
  </si>
  <si>
    <t>100237</t>
  </si>
  <si>
    <t>OSHA/BLOODBORNE</t>
  </si>
  <si>
    <t>100238</t>
  </si>
  <si>
    <t>100239</t>
  </si>
  <si>
    <t>100240</t>
  </si>
  <si>
    <t>MATCH SBDC - CISAT</t>
  </si>
  <si>
    <t>100242</t>
  </si>
  <si>
    <t>100244</t>
  </si>
  <si>
    <t>SR VP UNIVERSITY ADVANCEMENT</t>
  </si>
  <si>
    <t>100245</t>
  </si>
  <si>
    <t>100246</t>
  </si>
  <si>
    <t>100247</t>
  </si>
  <si>
    <t>ALUMNI RELATIONS</t>
  </si>
  <si>
    <t>100250</t>
  </si>
  <si>
    <t>100252</t>
  </si>
  <si>
    <t>100254</t>
  </si>
  <si>
    <t>100255</t>
  </si>
  <si>
    <t>100257</t>
  </si>
  <si>
    <t>SPECIAL PROJECTS</t>
  </si>
  <si>
    <t>100258</t>
  </si>
  <si>
    <t>100259</t>
  </si>
  <si>
    <t>100261</t>
  </si>
  <si>
    <t>100262</t>
  </si>
  <si>
    <t>100263</t>
  </si>
  <si>
    <t>PROPERTY RENTAL</t>
  </si>
  <si>
    <t>100264</t>
  </si>
  <si>
    <t>100265</t>
  </si>
  <si>
    <t>100268</t>
  </si>
  <si>
    <t>E&amp;G CONTROL</t>
  </si>
  <si>
    <t>100269</t>
  </si>
  <si>
    <t>REVERSIONS</t>
  </si>
  <si>
    <t>100270</t>
  </si>
  <si>
    <t>MATCHING FUNDS</t>
  </si>
  <si>
    <t>100271</t>
  </si>
  <si>
    <t>VA SALES TAX COL</t>
  </si>
  <si>
    <t>100272</t>
  </si>
  <si>
    <t>U/G SCHOLARSHIP</t>
  </si>
  <si>
    <t>100273</t>
  </si>
  <si>
    <t>GRAD SCHOLARSHIP</t>
  </si>
  <si>
    <t>100276</t>
  </si>
  <si>
    <t>EMINENT SCHOLAR STATE</t>
  </si>
  <si>
    <t>100277</t>
  </si>
  <si>
    <t>EMINENT SCHOLAR-ENDOW</t>
  </si>
  <si>
    <t>0311</t>
  </si>
  <si>
    <t>100280</t>
  </si>
  <si>
    <t>SURPLUS PROP E&amp;G</t>
  </si>
  <si>
    <t>0387</t>
  </si>
  <si>
    <t>100293</t>
  </si>
  <si>
    <t>100297</t>
  </si>
  <si>
    <t>VIVA PROJECT</t>
  </si>
  <si>
    <t>100300</t>
  </si>
  <si>
    <t>WASHINGTON SEMESTER</t>
  </si>
  <si>
    <t>100302</t>
  </si>
  <si>
    <t>READING CLINIC</t>
  </si>
  <si>
    <t>100303</t>
  </si>
  <si>
    <t>AVP MULTICULTRL AWR &amp; STU HLTH</t>
  </si>
  <si>
    <t>100304</t>
  </si>
  <si>
    <t>INTL STUDENT SERVICES</t>
  </si>
  <si>
    <t>100305</t>
  </si>
  <si>
    <t>100312</t>
  </si>
  <si>
    <t>LIFELONG LEARNING INSTITUTE</t>
  </si>
  <si>
    <t>100313</t>
  </si>
  <si>
    <t>DOCTORAL SCHOLARSHIPS</t>
  </si>
  <si>
    <t>100316</t>
  </si>
  <si>
    <t>UNIVERSITY COMMUNICATIONS</t>
  </si>
  <si>
    <t>100317</t>
  </si>
  <si>
    <t>100318</t>
  </si>
  <si>
    <t>100319</t>
  </si>
  <si>
    <t>REAL PROPERTY PROCUREMENT</t>
  </si>
  <si>
    <t>100322</t>
  </si>
  <si>
    <t>100326</t>
  </si>
  <si>
    <t>100328</t>
  </si>
  <si>
    <t>100330</t>
  </si>
  <si>
    <t>COLLEGE OF BUSINESS-INSTR</t>
  </si>
  <si>
    <t>100331</t>
  </si>
  <si>
    <t>COLLEGE OF BUSINESS-ACAD SUPP</t>
  </si>
  <si>
    <t>100332</t>
  </si>
  <si>
    <t>INSTITUTE IN COUNSELING</t>
  </si>
  <si>
    <t>100333</t>
  </si>
  <si>
    <t>ISAT INITIATIVES</t>
  </si>
  <si>
    <t>100334</t>
  </si>
  <si>
    <t>100336</t>
  </si>
  <si>
    <t>CTR FOR MATL SCIENCE</t>
  </si>
  <si>
    <t>100340</t>
  </si>
  <si>
    <t>FINANCE CONTROL</t>
  </si>
  <si>
    <t>100343</t>
  </si>
  <si>
    <t>100350</t>
  </si>
  <si>
    <t>EMPLOYEE APPRECIATION DAY</t>
  </si>
  <si>
    <t>100355</t>
  </si>
  <si>
    <t>GRAD/TA SCHOLARSHIP</t>
  </si>
  <si>
    <t>100356</t>
  </si>
  <si>
    <t>100358</t>
  </si>
  <si>
    <t>CAREER &amp; ACADEMIC PLANNING</t>
  </si>
  <si>
    <t>100361</t>
  </si>
  <si>
    <t>100365</t>
  </si>
  <si>
    <t>KODALY WORKSHOP</t>
  </si>
  <si>
    <t>100374</t>
  </si>
  <si>
    <t>100379</t>
  </si>
  <si>
    <t>INSTITUTIONAL RESEARCH</t>
  </si>
  <si>
    <t>100385</t>
  </si>
  <si>
    <t>NELSON INSTITUTE</t>
  </si>
  <si>
    <t>100389</t>
  </si>
  <si>
    <t>PAYROLL SERVICES</t>
  </si>
  <si>
    <t>100390</t>
  </si>
  <si>
    <t>100391</t>
  </si>
  <si>
    <t>100395</t>
  </si>
  <si>
    <t>MBA - INFORMATION SECURITY</t>
  </si>
  <si>
    <t>100397</t>
  </si>
  <si>
    <t>100399</t>
  </si>
  <si>
    <t>MAJOR GIFTS</t>
  </si>
  <si>
    <t>100400</t>
  </si>
  <si>
    <t>100406</t>
  </si>
  <si>
    <t>100409</t>
  </si>
  <si>
    <t>CROSS DISCIPLINARY STUDIES</t>
  </si>
  <si>
    <t>100412</t>
  </si>
  <si>
    <t>ISAT HAZWOPER TRAINING</t>
  </si>
  <si>
    <t>100418</t>
  </si>
  <si>
    <t>PUBLIC POLICY</t>
  </si>
  <si>
    <t>100421</t>
  </si>
  <si>
    <t>INT'L EDUC - S/T TUITION</t>
  </si>
  <si>
    <t>100423</t>
  </si>
  <si>
    <t>MIND, BODY, SPIRIT COALITION</t>
  </si>
  <si>
    <t>100427</t>
  </si>
  <si>
    <t>PUBLIC ENTERTAINMENT</t>
  </si>
  <si>
    <t>100429</t>
  </si>
  <si>
    <t>100430</t>
  </si>
  <si>
    <t>TELECOM PROJECTS</t>
  </si>
  <si>
    <t>100431</t>
  </si>
  <si>
    <t>100432</t>
  </si>
  <si>
    <t>ACCOUNTS PAYABLE</t>
  </si>
  <si>
    <t>100436</t>
  </si>
  <si>
    <t>A/S - RESEARCH</t>
  </si>
  <si>
    <t>100437</t>
  </si>
  <si>
    <t>A/S - PUBSV</t>
  </si>
  <si>
    <t>100438</t>
  </si>
  <si>
    <t>A/S - INSTRUCTION</t>
  </si>
  <si>
    <t>100439</t>
  </si>
  <si>
    <t>A/S - ACAD SUPPORT</t>
  </si>
  <si>
    <t>100440</t>
  </si>
  <si>
    <t>A/S - INSTI SUPPORT</t>
  </si>
  <si>
    <t>100442</t>
  </si>
  <si>
    <t>CONTENT TEACHING ACADEMY</t>
  </si>
  <si>
    <t>100445</t>
  </si>
  <si>
    <t>UNIVERSITY MARKETING</t>
  </si>
  <si>
    <t>100446</t>
  </si>
  <si>
    <t>100449</t>
  </si>
  <si>
    <t>A/S - OPER &amp; MTN OF PLANT</t>
  </si>
  <si>
    <t>100450</t>
  </si>
  <si>
    <t>A/S - SCHOLARSHIPS/FELLOWSHIPS</t>
  </si>
  <si>
    <t>100452</t>
  </si>
  <si>
    <t>A/S - STUDENT SERVICES</t>
  </si>
  <si>
    <t>100456</t>
  </si>
  <si>
    <t>100459</t>
  </si>
  <si>
    <t>WE THE PEOPLE TEACHER SEMINAR</t>
  </si>
  <si>
    <t>100461</t>
  </si>
  <si>
    <t>100462</t>
  </si>
  <si>
    <t>COMMUNITY COALITION</t>
  </si>
  <si>
    <t>100464</t>
  </si>
  <si>
    <t>100468</t>
  </si>
  <si>
    <t>100469</t>
  </si>
  <si>
    <t>E &amp; G INTERNAL LOANS</t>
  </si>
  <si>
    <t>100472</t>
  </si>
  <si>
    <t>CTR FOR VALLEY/REGIONL STUDIES</t>
  </si>
  <si>
    <t>100473</t>
  </si>
  <si>
    <t>ISAT CONFERENCES</t>
  </si>
  <si>
    <t>100475</t>
  </si>
  <si>
    <t>100476</t>
  </si>
  <si>
    <t>100486</t>
  </si>
  <si>
    <t>100489</t>
  </si>
  <si>
    <t>IIHHS WORKSHOPS AND EVENTS</t>
  </si>
  <si>
    <t>100491</t>
  </si>
  <si>
    <t>100492</t>
  </si>
  <si>
    <t>UNIVERSITY U/G SCHOLARSHIPS</t>
  </si>
  <si>
    <t>100493</t>
  </si>
  <si>
    <t>DONOR RELATIONS</t>
  </si>
  <si>
    <t>100494</t>
  </si>
  <si>
    <t>100495</t>
  </si>
  <si>
    <t>100496</t>
  </si>
  <si>
    <t>ADV GIFTS &amp; RECORDS</t>
  </si>
  <si>
    <t>100498</t>
  </si>
  <si>
    <t>INSTITUTE FOR INNOVAT IN HHS</t>
  </si>
  <si>
    <t>100499</t>
  </si>
  <si>
    <t>SPEECH/HEARING APPLIED LAB</t>
  </si>
  <si>
    <t>100501</t>
  </si>
  <si>
    <t>FOREIGN LANGUAGES CONFERENCES</t>
  </si>
  <si>
    <t>100502</t>
  </si>
  <si>
    <t>INNOVATIONS IN CSD CONFERENCE</t>
  </si>
  <si>
    <t>100504</t>
  </si>
  <si>
    <t>EDUCATION &amp; GENERAL (9D)</t>
  </si>
  <si>
    <t>0814</t>
  </si>
  <si>
    <t>100506</t>
  </si>
  <si>
    <t>SEM/EDS REGIONAL FACILITY</t>
  </si>
  <si>
    <t>100509</t>
  </si>
  <si>
    <t>100512</t>
  </si>
  <si>
    <t>IMPACT</t>
  </si>
  <si>
    <t>100513</t>
  </si>
  <si>
    <t>MATCH 526043</t>
  </si>
  <si>
    <t>100514</t>
  </si>
  <si>
    <t>ISAT GRADUATE PROGRAM</t>
  </si>
  <si>
    <t>100515</t>
  </si>
  <si>
    <t>FURIOUS FLOWER POETRY CONF</t>
  </si>
  <si>
    <t>100516</t>
  </si>
  <si>
    <t>100517</t>
  </si>
  <si>
    <t>COPYRIGHT COMPLIANCE</t>
  </si>
  <si>
    <t>100523</t>
  </si>
  <si>
    <t>GRAD PSYCHOLOGY WORKSHOPS</t>
  </si>
  <si>
    <t>100524</t>
  </si>
  <si>
    <t>MADISON ART COLLECTION</t>
  </si>
  <si>
    <t>100525</t>
  </si>
  <si>
    <t>100526</t>
  </si>
  <si>
    <t>100527</t>
  </si>
  <si>
    <t>ASSOC VP-CONSTITUENT RELATIONS</t>
  </si>
  <si>
    <t>100528</t>
  </si>
  <si>
    <t>ASSOC VP-DEVELOPMENT</t>
  </si>
  <si>
    <t>100529</t>
  </si>
  <si>
    <t>100530</t>
  </si>
  <si>
    <t>SAUP PROGRAM DEVELOPMENT</t>
  </si>
  <si>
    <t>100531</t>
  </si>
  <si>
    <t>100532</t>
  </si>
  <si>
    <t>IIHHS SCHOLARSHIPS</t>
  </si>
  <si>
    <t>100533</t>
  </si>
  <si>
    <t>GREATER MADISON SCHOLARSHIPS</t>
  </si>
  <si>
    <t>100534</t>
  </si>
  <si>
    <t>100535</t>
  </si>
  <si>
    <t>SCIENCE FAIR SUPPORT</t>
  </si>
  <si>
    <t>100536</t>
  </si>
  <si>
    <t>100538</t>
  </si>
  <si>
    <t>PORTAL/CONTENT MGMT PROJECT</t>
  </si>
  <si>
    <t>100540</t>
  </si>
  <si>
    <t>ACADEMIC STUDENT SERVICES</t>
  </si>
  <si>
    <t>100542</t>
  </si>
  <si>
    <t>RMH PURCHASE EXPENSES</t>
  </si>
  <si>
    <t>100543</t>
  </si>
  <si>
    <t>100545</t>
  </si>
  <si>
    <t>100546</t>
  </si>
  <si>
    <t>100548</t>
  </si>
  <si>
    <t>100551</t>
  </si>
  <si>
    <t>100553</t>
  </si>
  <si>
    <t>FORENSICS</t>
  </si>
  <si>
    <t>100554</t>
  </si>
  <si>
    <t>HONOR COUNCIL</t>
  </si>
  <si>
    <t>100555</t>
  </si>
  <si>
    <t>100556</t>
  </si>
  <si>
    <t>ACAD AFFAIRS EQUIP SPEC PROJ</t>
  </si>
  <si>
    <t>100558</t>
  </si>
  <si>
    <t>IIHHS OUTREACH PROGRAMS</t>
  </si>
  <si>
    <t>100559</t>
  </si>
  <si>
    <t>100560</t>
  </si>
  <si>
    <t>DELL BULK ORDERS</t>
  </si>
  <si>
    <t>100561</t>
  </si>
  <si>
    <t>INSTITUTE FOR VISUAL STUDIES</t>
  </si>
  <si>
    <t>100562</t>
  </si>
  <si>
    <t>100563</t>
  </si>
  <si>
    <t>100565</t>
  </si>
  <si>
    <t>E&amp;G ASBESTOS ABATEMENT</t>
  </si>
  <si>
    <t>100568</t>
  </si>
  <si>
    <t>CSPA PROGRAM</t>
  </si>
  <si>
    <t>100572</t>
  </si>
  <si>
    <t>AVP HR TRAINING &amp; PERFORMANCE</t>
  </si>
  <si>
    <t>100574</t>
  </si>
  <si>
    <t>100575</t>
  </si>
  <si>
    <t>AVP BUSINESS SERVICES E&amp;G</t>
  </si>
  <si>
    <t>100576</t>
  </si>
  <si>
    <t>CENTENNIAL SCHOLARS PRGM E&amp;G</t>
  </si>
  <si>
    <t>100577</t>
  </si>
  <si>
    <t>TEACHER EDUC FIELD EXPERIENCE</t>
  </si>
  <si>
    <t>100578</t>
  </si>
  <si>
    <t>RAD PROGRAMS</t>
  </si>
  <si>
    <t>100579</t>
  </si>
  <si>
    <t>CSD GRADUATE PROGRAM</t>
  </si>
  <si>
    <t>100580</t>
  </si>
  <si>
    <t>CENTER FOR FACULTY INNOVATION</t>
  </si>
  <si>
    <t>100581</t>
  </si>
  <si>
    <t>EXTERNAL STUDY ABROAD</t>
  </si>
  <si>
    <t>100582</t>
  </si>
  <si>
    <t>ANNUAL OPERA</t>
  </si>
  <si>
    <t>100584</t>
  </si>
  <si>
    <t>SOCI/ANTH FACULTY RESEARCH</t>
  </si>
  <si>
    <t>100585</t>
  </si>
  <si>
    <t>RENOVATION INTL CLASSROOMS</t>
  </si>
  <si>
    <t>100586</t>
  </si>
  <si>
    <t>100587</t>
  </si>
  <si>
    <t>INTL EDUC - EU MSTRS S/A TUITN</t>
  </si>
  <si>
    <t>100588</t>
  </si>
  <si>
    <t>100589</t>
  </si>
  <si>
    <t>FM APPRENTICESHIP PROGRAM</t>
  </si>
  <si>
    <t>100590</t>
  </si>
  <si>
    <t>100591</t>
  </si>
  <si>
    <t>MAHATMA GANDHI CENTER</t>
  </si>
  <si>
    <t>100592</t>
  </si>
  <si>
    <t>INTL EDUC - EU MSTRS SUM TUITN</t>
  </si>
  <si>
    <t>100593</t>
  </si>
  <si>
    <t>SUMMER BAND SCHOOL</t>
  </si>
  <si>
    <t>100596</t>
  </si>
  <si>
    <t>100597</t>
  </si>
  <si>
    <t>100600</t>
  </si>
  <si>
    <t>INFO TECHNOLOGY-ACAD SUPPORT</t>
  </si>
  <si>
    <t>100601</t>
  </si>
  <si>
    <t>100602</t>
  </si>
  <si>
    <t>LEADERSHIP ACADEMY</t>
  </si>
  <si>
    <t>100603</t>
  </si>
  <si>
    <t>100604</t>
  </si>
  <si>
    <t>100605</t>
  </si>
  <si>
    <t>100606</t>
  </si>
  <si>
    <t>STEM OUTREACH AND EDUCATION</t>
  </si>
  <si>
    <t>100607</t>
  </si>
  <si>
    <t>300000</t>
  </si>
  <si>
    <t>0306</t>
  </si>
  <si>
    <t>300001</t>
  </si>
  <si>
    <t>RES LIFE PROG</t>
  </si>
  <si>
    <t>300002</t>
  </si>
  <si>
    <t>RES FAC-B&amp;G MAINT</t>
  </si>
  <si>
    <t>300003</t>
  </si>
  <si>
    <t>300004</t>
  </si>
  <si>
    <t>HOUSEKEEPING</t>
  </si>
  <si>
    <t>300005</t>
  </si>
  <si>
    <t>OVERSEAS PROGRAMS</t>
  </si>
  <si>
    <t>300006</t>
  </si>
  <si>
    <t>300011</t>
  </si>
  <si>
    <t>RES FAC SPEC PROJ</t>
  </si>
  <si>
    <t>300013</t>
  </si>
  <si>
    <t>RES LIFE RESERVE PROJ</t>
  </si>
  <si>
    <t>300014</t>
  </si>
  <si>
    <t>RES LIFE 9(D)</t>
  </si>
  <si>
    <t>300015</t>
  </si>
  <si>
    <t>RES LIFE 9(C)</t>
  </si>
  <si>
    <t>0812</t>
  </si>
  <si>
    <t>300016</t>
  </si>
  <si>
    <t>STUDENT HEALTH SERV</t>
  </si>
  <si>
    <t>300017</t>
  </si>
  <si>
    <t>HEALTH CTR SPEC PROJ</t>
  </si>
  <si>
    <t>300018</t>
  </si>
  <si>
    <t>HEALTH RESV PRJ</t>
  </si>
  <si>
    <t>300019</t>
  </si>
  <si>
    <t>300020</t>
  </si>
  <si>
    <t>STU HEALTH 9(D)</t>
  </si>
  <si>
    <t>300021</t>
  </si>
  <si>
    <t>STU HEALTH 9(C)</t>
  </si>
  <si>
    <t>300022</t>
  </si>
  <si>
    <t>INTERCOLLEG ATH ADM</t>
  </si>
  <si>
    <t>300023</t>
  </si>
  <si>
    <t>BAND</t>
  </si>
  <si>
    <t>300024</t>
  </si>
  <si>
    <t>300025</t>
  </si>
  <si>
    <t>DUKE CLUB</t>
  </si>
  <si>
    <t>300026</t>
  </si>
  <si>
    <t>BASEBALL</t>
  </si>
  <si>
    <t>300027</t>
  </si>
  <si>
    <t>ATHLETIC SPEC PROJ</t>
  </si>
  <si>
    <t>300028</t>
  </si>
  <si>
    <t>MENS BASKETBALL</t>
  </si>
  <si>
    <t>300029</t>
  </si>
  <si>
    <t>CHEERLEADERS</t>
  </si>
  <si>
    <t>300030</t>
  </si>
  <si>
    <t>300031</t>
  </si>
  <si>
    <t>FOOTBALL</t>
  </si>
  <si>
    <t>300032</t>
  </si>
  <si>
    <t>MENS GOLF</t>
  </si>
  <si>
    <t>300034</t>
  </si>
  <si>
    <t>300035</t>
  </si>
  <si>
    <t>300036</t>
  </si>
  <si>
    <t>WOMENS SOCCER</t>
  </si>
  <si>
    <t>300038</t>
  </si>
  <si>
    <t>MENS TENNIS</t>
  </si>
  <si>
    <t>300041</t>
  </si>
  <si>
    <t>SPORTS MEDICINE</t>
  </si>
  <si>
    <t>300042</t>
  </si>
  <si>
    <t>300044</t>
  </si>
  <si>
    <t>WOMENS BASKETBALL</t>
  </si>
  <si>
    <t>300046</t>
  </si>
  <si>
    <t>FIELD HOCKEY</t>
  </si>
  <si>
    <t>300047</t>
  </si>
  <si>
    <t>WOMENS GOLF</t>
  </si>
  <si>
    <t>300048</t>
  </si>
  <si>
    <t>LACROSSE</t>
  </si>
  <si>
    <t>300049</t>
  </si>
  <si>
    <t>WOMENS SWIMMING</t>
  </si>
  <si>
    <t>300050</t>
  </si>
  <si>
    <t>WOMENS TENNIS</t>
  </si>
  <si>
    <t>300051</t>
  </si>
  <si>
    <t>VOLLEYBALL</t>
  </si>
  <si>
    <t>300053</t>
  </si>
  <si>
    <t>WOMEN'S CROSS COUNTRY</t>
  </si>
  <si>
    <t>300055</t>
  </si>
  <si>
    <t>300056</t>
  </si>
  <si>
    <t>TICKET OFFICE</t>
  </si>
  <si>
    <t>300058</t>
  </si>
  <si>
    <t>ATHLETIC 9(D)</t>
  </si>
  <si>
    <t>300059</t>
  </si>
  <si>
    <t>ATHLETIC 9(C)</t>
  </si>
  <si>
    <t>300061</t>
  </si>
  <si>
    <t>ATH RESERVE PROJ</t>
  </si>
  <si>
    <t>300062</t>
  </si>
  <si>
    <t>300063</t>
  </si>
  <si>
    <t>FOOD SVC-RESERVE PROJ</t>
  </si>
  <si>
    <t>300065</t>
  </si>
  <si>
    <t>DINE SVC-SPEC PROJ</t>
  </si>
  <si>
    <t>300069</t>
  </si>
  <si>
    <t>300074</t>
  </si>
  <si>
    <t>FOOD SVC 9(D)</t>
  </si>
  <si>
    <t>300075</t>
  </si>
  <si>
    <t>FOOD SVC 9(C)</t>
  </si>
  <si>
    <t>300076</t>
  </si>
  <si>
    <t>300077</t>
  </si>
  <si>
    <t>WCC SPECIAL PROJECT</t>
  </si>
  <si>
    <t>300078</t>
  </si>
  <si>
    <t>300079</t>
  </si>
  <si>
    <t>STU SVC RESERVE PROJ</t>
  </si>
  <si>
    <t>300080</t>
  </si>
  <si>
    <t>AUX-MULTICULTURAL</t>
  </si>
  <si>
    <t>300081</t>
  </si>
  <si>
    <t>STU UNION 9(D)</t>
  </si>
  <si>
    <t>300082</t>
  </si>
  <si>
    <t>STU UNION 9(C)</t>
  </si>
  <si>
    <t>300083</t>
  </si>
  <si>
    <t>BOOKSTORE</t>
  </si>
  <si>
    <t>300086</t>
  </si>
  <si>
    <t>BKST RESERVE PROJ</t>
  </si>
  <si>
    <t>300087</t>
  </si>
  <si>
    <t>BOOKSTORE 9(D)</t>
  </si>
  <si>
    <t>300088</t>
  </si>
  <si>
    <t>BOOKSTORE 9(C)</t>
  </si>
  <si>
    <t>300089</t>
  </si>
  <si>
    <t>CONVO &amp; REC CTR</t>
  </si>
  <si>
    <t>300091</t>
  </si>
  <si>
    <t>ATHLETIC FACILITIES</t>
  </si>
  <si>
    <t>300092</t>
  </si>
  <si>
    <t>BUS SERVICE</t>
  </si>
  <si>
    <t>300093</t>
  </si>
  <si>
    <t>PARKING FACILITIES</t>
  </si>
  <si>
    <t>300094</t>
  </si>
  <si>
    <t>PARK RESERVE PROJ</t>
  </si>
  <si>
    <t>300095</t>
  </si>
  <si>
    <t>UNIVERSITY PARKING SERVICES</t>
  </si>
  <si>
    <t>300096</t>
  </si>
  <si>
    <t>300097</t>
  </si>
  <si>
    <t>PARKING 9(D)</t>
  </si>
  <si>
    <t>300098</t>
  </si>
  <si>
    <t>PARKING 9(C)</t>
  </si>
  <si>
    <t>300100</t>
  </si>
  <si>
    <t>STADIUM</t>
  </si>
  <si>
    <t>300101</t>
  </si>
  <si>
    <t>GODWIN HALL</t>
  </si>
  <si>
    <t>300102</t>
  </si>
  <si>
    <t>TELECOMMUNICATION</t>
  </si>
  <si>
    <t>300104</t>
  </si>
  <si>
    <t>PC MAINTENANCE</t>
  </si>
  <si>
    <t>300105</t>
  </si>
  <si>
    <t>300108</t>
  </si>
  <si>
    <t>300114</t>
  </si>
  <si>
    <t>HOMECOMING</t>
  </si>
  <si>
    <t>300115</t>
  </si>
  <si>
    <t>300116</t>
  </si>
  <si>
    <t>300117</t>
  </si>
  <si>
    <t>CARD SERVICES</t>
  </si>
  <si>
    <t>300118</t>
  </si>
  <si>
    <t>AUX BUDGET OFFICE</t>
  </si>
  <si>
    <t>300119</t>
  </si>
  <si>
    <t>AUX-PROC &amp; MAT MGT</t>
  </si>
  <si>
    <t>300120</t>
  </si>
  <si>
    <t>300122</t>
  </si>
  <si>
    <t>AUX PAYROLL SERVICES</t>
  </si>
  <si>
    <t>300123</t>
  </si>
  <si>
    <t>300125</t>
  </si>
  <si>
    <t>300126</t>
  </si>
  <si>
    <t>AUX-PARENT AND CONST RELATIONS</t>
  </si>
  <si>
    <t>300128</t>
  </si>
  <si>
    <t>300129</t>
  </si>
  <si>
    <t>300130</t>
  </si>
  <si>
    <t>300131</t>
  </si>
  <si>
    <t>300132</t>
  </si>
  <si>
    <t>300135</t>
  </si>
  <si>
    <t>300136</t>
  </si>
  <si>
    <t>AUX-PER CONTROL</t>
  </si>
  <si>
    <t>300137</t>
  </si>
  <si>
    <t>REC RESERVE PROJ</t>
  </si>
  <si>
    <t>300138</t>
  </si>
  <si>
    <t>LIB VENDING &amp; COPY</t>
  </si>
  <si>
    <t>300140</t>
  </si>
  <si>
    <t>RESIDENCE</t>
  </si>
  <si>
    <t>300141</t>
  </si>
  <si>
    <t>AUX ENTER RESER</t>
  </si>
  <si>
    <t>300142</t>
  </si>
  <si>
    <t>AUX GENERAL EXPENSE</t>
  </si>
  <si>
    <t>300144</t>
  </si>
  <si>
    <t>OTHER RESERVE PROJ</t>
  </si>
  <si>
    <t>300146</t>
  </si>
  <si>
    <t>AUX OTHER SPEC PROJ</t>
  </si>
  <si>
    <t>300148</t>
  </si>
  <si>
    <t>PRE-PLAN AUX</t>
  </si>
  <si>
    <t>300151</t>
  </si>
  <si>
    <t>AUX RENEWAL RESERVE</t>
  </si>
  <si>
    <t>300152</t>
  </si>
  <si>
    <t>AUX RENOVATION RESERV</t>
  </si>
  <si>
    <t>300153</t>
  </si>
  <si>
    <t>RECREATION 9(D)</t>
  </si>
  <si>
    <t>300154</t>
  </si>
  <si>
    <t>RECREATION 9(C)</t>
  </si>
  <si>
    <t>300155</t>
  </si>
  <si>
    <t>SGA</t>
  </si>
  <si>
    <t>300156</t>
  </si>
  <si>
    <t>OTHER 9(D)</t>
  </si>
  <si>
    <t>300157</t>
  </si>
  <si>
    <t>OTHER 9(C)</t>
  </si>
  <si>
    <t>300158</t>
  </si>
  <si>
    <t>AUX SUSPENSE</t>
  </si>
  <si>
    <t>300159</t>
  </si>
  <si>
    <t>AUX - AVP,INFORMATION TECH</t>
  </si>
  <si>
    <t>300160</t>
  </si>
  <si>
    <t>CO PROJECTS</t>
  </si>
  <si>
    <t>300168</t>
  </si>
  <si>
    <t>COPY CENTERS</t>
  </si>
  <si>
    <t>300171</t>
  </si>
  <si>
    <t>300174</t>
  </si>
  <si>
    <t>COMMUNITY SERVICE LEARNING</t>
  </si>
  <si>
    <t>300175</t>
  </si>
  <si>
    <t>300176</t>
  </si>
  <si>
    <t>ATHLETICS-REVENUE</t>
  </si>
  <si>
    <t>300187</t>
  </si>
  <si>
    <t>AUXILIARY APPROPRIATION 0306</t>
  </si>
  <si>
    <t>300188</t>
  </si>
  <si>
    <t>APPROPRIATION 9(C) - 0812</t>
  </si>
  <si>
    <t>300189</t>
  </si>
  <si>
    <t>APPROPRIATION 9(D) - 0814</t>
  </si>
  <si>
    <t>300190</t>
  </si>
  <si>
    <t>300191</t>
  </si>
  <si>
    <t>RES FAC OPERATIONS</t>
  </si>
  <si>
    <t>300193</t>
  </si>
  <si>
    <t>300194</t>
  </si>
  <si>
    <t>300195</t>
  </si>
  <si>
    <t>300198</t>
  </si>
  <si>
    <t>AUX. FINANCE CONTROL</t>
  </si>
  <si>
    <t>300199</t>
  </si>
  <si>
    <t>EMPLOYEE APPRECIATION DAY AUX</t>
  </si>
  <si>
    <t>300202</t>
  </si>
  <si>
    <t>FESTIVAL CONF &amp; STUDENT CTR</t>
  </si>
  <si>
    <t>300210</t>
  </si>
  <si>
    <t>300211</t>
  </si>
  <si>
    <t>300212</t>
  </si>
  <si>
    <t>300213</t>
  </si>
  <si>
    <t>300222</t>
  </si>
  <si>
    <t>ATHLETIC FACILITY RESERVE</t>
  </si>
  <si>
    <t>300223</t>
  </si>
  <si>
    <t>AUX SURPLUS PROPERTY - 0388</t>
  </si>
  <si>
    <t>0388</t>
  </si>
  <si>
    <t>300225</t>
  </si>
  <si>
    <t>AUXILIARY CONTROL</t>
  </si>
  <si>
    <t>300226</t>
  </si>
  <si>
    <t>AVP BUSINESS SERVICES</t>
  </si>
  <si>
    <t>300230</t>
  </si>
  <si>
    <t>300232</t>
  </si>
  <si>
    <t>PARKING FIELD OPERATIONS</t>
  </si>
  <si>
    <t>300234</t>
  </si>
  <si>
    <t>300235</t>
  </si>
  <si>
    <t>EMPL COMPUTER LOAN PROGRAM</t>
  </si>
  <si>
    <t>300236</t>
  </si>
  <si>
    <t>REPLACEMENT VEHICLES</t>
  </si>
  <si>
    <t>300238</t>
  </si>
  <si>
    <t>300239</t>
  </si>
  <si>
    <t>POLICE - EVENTS</t>
  </si>
  <si>
    <t>300241</t>
  </si>
  <si>
    <t>300242</t>
  </si>
  <si>
    <t>300243</t>
  </si>
  <si>
    <t>300247</t>
  </si>
  <si>
    <t>ARAMARK</t>
  </si>
  <si>
    <t>300252</t>
  </si>
  <si>
    <t>300253</t>
  </si>
  <si>
    <t>300254</t>
  </si>
  <si>
    <t>SOFTBALL</t>
  </si>
  <si>
    <t>300255</t>
  </si>
  <si>
    <t>OTHER AUXILIARY BUILDINGS</t>
  </si>
  <si>
    <t>300259</t>
  </si>
  <si>
    <t>300261</t>
  </si>
  <si>
    <t>EQUIPMENT ROOM</t>
  </si>
  <si>
    <t>300262</t>
  </si>
  <si>
    <t>300263</t>
  </si>
  <si>
    <t>300264</t>
  </si>
  <si>
    <t>PARKING DECK AND OFFICE</t>
  </si>
  <si>
    <t>300265</t>
  </si>
  <si>
    <t>LIBRARY PRINTING</t>
  </si>
  <si>
    <t>300268</t>
  </si>
  <si>
    <t>AUX INTERNAL LOANS</t>
  </si>
  <si>
    <t>300269</t>
  </si>
  <si>
    <t>DELL IT</t>
  </si>
  <si>
    <t>300273</t>
  </si>
  <si>
    <t>300274</t>
  </si>
  <si>
    <t>012625</t>
  </si>
  <si>
    <t>IE - ELECTIVE FEES</t>
  </si>
  <si>
    <t>AUX GENERAL INSURANCE</t>
  </si>
  <si>
    <t>300275</t>
  </si>
  <si>
    <t>TELECOM - CAP PROJ SPENDING</t>
  </si>
  <si>
    <t>300276</t>
  </si>
  <si>
    <t>NETWORK SVCS-CAP PROJ SPENDING</t>
  </si>
  <si>
    <t>300277</t>
  </si>
  <si>
    <t>COLLECTIONS</t>
  </si>
  <si>
    <t>300280</t>
  </si>
  <si>
    <t>CAA STUDENT ATH ADVISORY FUND</t>
  </si>
  <si>
    <t>300281</t>
  </si>
  <si>
    <t>300283</t>
  </si>
  <si>
    <t>300284</t>
  </si>
  <si>
    <t>PREFERRED BEVERAGE</t>
  </si>
  <si>
    <t>300285</t>
  </si>
  <si>
    <t>CENTENNIAL SCHOLARS PROGRAM</t>
  </si>
  <si>
    <t>300286</t>
  </si>
  <si>
    <t>ATHLETICS FIELDS</t>
  </si>
  <si>
    <t>300287</t>
  </si>
  <si>
    <t>ATHLETICS CONVO &amp; REC CENTER</t>
  </si>
  <si>
    <t>300288</t>
  </si>
  <si>
    <t>ATHLETICS STADIUM</t>
  </si>
  <si>
    <t>300289</t>
  </si>
  <si>
    <t>ATHLETICS GODWIN HALL</t>
  </si>
  <si>
    <t>300291</t>
  </si>
  <si>
    <t>SOUTH MAIN STREET PROPERTIES</t>
  </si>
  <si>
    <t>300292</t>
  </si>
  <si>
    <t>300293</t>
  </si>
  <si>
    <t>300294</t>
  </si>
  <si>
    <t>ANTWERP RESIDENT HOUSE</t>
  </si>
  <si>
    <t>300295</t>
  </si>
  <si>
    <t>APC OPERATIONS</t>
  </si>
  <si>
    <t>300296</t>
  </si>
  <si>
    <t>NON-ATHLETIC EVENT PROGRAMMING</t>
  </si>
  <si>
    <t>300297</t>
  </si>
  <si>
    <t>ORIENTATION SUPPORT</t>
  </si>
  <si>
    <t>300298</t>
  </si>
  <si>
    <t>HOUSING OPERATIONS</t>
  </si>
  <si>
    <t>300299</t>
  </si>
  <si>
    <t>ATH RESERVE MAINTENANCE</t>
  </si>
  <si>
    <t>300300</t>
  </si>
  <si>
    <t>300301</t>
  </si>
  <si>
    <t>STRENGTH &amp; COND. - APC</t>
  </si>
  <si>
    <t>300302</t>
  </si>
  <si>
    <t>MEMORIAL HALL ATHLETICS</t>
  </si>
  <si>
    <t>300304</t>
  </si>
  <si>
    <t>PREPLANNING PROPERTY PURCHASE</t>
  </si>
  <si>
    <t>300305</t>
  </si>
  <si>
    <t>FLORENCE RESIDENT HOUSE</t>
  </si>
  <si>
    <t>300306</t>
  </si>
  <si>
    <t>WARSAW PARKING DECK</t>
  </si>
  <si>
    <t>300307</t>
  </si>
  <si>
    <t>UNIVERSITY UNIONS - ADMIN</t>
  </si>
  <si>
    <t>300308</t>
  </si>
  <si>
    <t>300309</t>
  </si>
  <si>
    <t>SUSTAINABILITY PROJECTS</t>
  </si>
  <si>
    <t>BUDGET REVISION DETAILS</t>
  </si>
  <si>
    <t>SUMCTRL (BGT MGT ONLY)</t>
  </si>
  <si>
    <t>James Madison University</t>
  </si>
  <si>
    <t>Financial Accounting System</t>
  </si>
  <si>
    <t>Request For Budget Revision</t>
  </si>
  <si>
    <t>DeptID</t>
  </si>
  <si>
    <t>Account</t>
  </si>
  <si>
    <t>Amount</t>
  </si>
  <si>
    <t>Inc/Dec</t>
  </si>
  <si>
    <t>SumCtrl</t>
  </si>
  <si>
    <t>Type</t>
  </si>
  <si>
    <t>Descr</t>
  </si>
  <si>
    <t>010000</t>
  </si>
  <si>
    <t>REV</t>
  </si>
  <si>
    <t>PRIVATE GRANTS</t>
  </si>
  <si>
    <t>010005</t>
  </si>
  <si>
    <t>GIFTS</t>
  </si>
  <si>
    <t>010020</t>
  </si>
  <si>
    <t>010030</t>
  </si>
  <si>
    <t>010310</t>
  </si>
  <si>
    <t>010320</t>
  </si>
  <si>
    <t>010340</t>
  </si>
  <si>
    <t>010350</t>
  </si>
  <si>
    <t>010360</t>
  </si>
  <si>
    <t>010380</t>
  </si>
  <si>
    <t>010382</t>
  </si>
  <si>
    <t>EU GRAD IN-STATE</t>
  </si>
  <si>
    <t>010383</t>
  </si>
  <si>
    <t>EU GRAD OUT-OF-STATE</t>
  </si>
  <si>
    <t>010384</t>
  </si>
  <si>
    <t>DIST. LEARN NON-CREDIT</t>
  </si>
  <si>
    <t>010386</t>
  </si>
  <si>
    <t>DIST. LEARN GRAD</t>
  </si>
  <si>
    <t>010387</t>
  </si>
  <si>
    <t>JUN EU GRAD IN-STATE</t>
  </si>
  <si>
    <t>010388</t>
  </si>
  <si>
    <t>JUN EU GRAD OUT-OF-STATE</t>
  </si>
  <si>
    <t>010400</t>
  </si>
  <si>
    <t>010420</t>
  </si>
  <si>
    <t>010430</t>
  </si>
  <si>
    <t>010435</t>
  </si>
  <si>
    <t>BIS APPLICATION FEE</t>
  </si>
  <si>
    <t>010440</t>
  </si>
  <si>
    <t>010445</t>
  </si>
  <si>
    <t>CERTIFICATE APPLICATION FEES</t>
  </si>
  <si>
    <t>010450</t>
  </si>
  <si>
    <t>010465</t>
  </si>
  <si>
    <t>ABROAD EXTERNAL PROGRAM FEE</t>
  </si>
  <si>
    <t>010500</t>
  </si>
  <si>
    <t>010515</t>
  </si>
  <si>
    <t>CSD APPLIED SPEECH/HEARING</t>
  </si>
  <si>
    <t>010520</t>
  </si>
  <si>
    <t>010530</t>
  </si>
  <si>
    <t>010540</t>
  </si>
  <si>
    <t>010550</t>
  </si>
  <si>
    <t>010560</t>
  </si>
  <si>
    <t>010570</t>
  </si>
  <si>
    <t>010580</t>
  </si>
  <si>
    <t>010620</t>
  </si>
  <si>
    <t>010640</t>
  </si>
  <si>
    <t>STU OBGYN PROG</t>
  </si>
  <si>
    <t>INTERNATIONAL STUDENT INSUR</t>
  </si>
  <si>
    <t>010650</t>
  </si>
  <si>
    <t>LAB SERVICES</t>
  </si>
  <si>
    <t>010660</t>
  </si>
  <si>
    <t>ALLERGY CLINIC</t>
  </si>
  <si>
    <t>010670</t>
  </si>
  <si>
    <t>NON JMU HEALTH SVCS</t>
  </si>
  <si>
    <t>010680</t>
  </si>
  <si>
    <t>010690</t>
  </si>
  <si>
    <t>010700</t>
  </si>
  <si>
    <t>010705</t>
  </si>
  <si>
    <t>INTERNET CONNECT FEE</t>
  </si>
  <si>
    <t>010710</t>
  </si>
  <si>
    <t>010715</t>
  </si>
  <si>
    <t>010720</t>
  </si>
  <si>
    <t>010730</t>
  </si>
  <si>
    <t>RES BD SPRING</t>
  </si>
  <si>
    <t>010740</t>
  </si>
  <si>
    <t>COMM BD SPRING</t>
  </si>
  <si>
    <t>010770</t>
  </si>
  <si>
    <t>010780</t>
  </si>
  <si>
    <t>COMM BD SUMMER</t>
  </si>
  <si>
    <t>010790</t>
  </si>
  <si>
    <t>010820</t>
  </si>
  <si>
    <t>DOLLARS GOLD TRF</t>
  </si>
  <si>
    <t>010830</t>
  </si>
  <si>
    <t>FLEX ACCOUNT</t>
  </si>
  <si>
    <t>010840</t>
  </si>
  <si>
    <t>FLEX TRANSFER</t>
  </si>
  <si>
    <t>010860</t>
  </si>
  <si>
    <t>DUKE CARD</t>
  </si>
  <si>
    <t>010870</t>
  </si>
  <si>
    <t>DUKE TRANSFER</t>
  </si>
  <si>
    <t>010880</t>
  </si>
  <si>
    <t>RETAIL-DEPT</t>
  </si>
  <si>
    <t>010890</t>
  </si>
  <si>
    <t>MEAL TICKETS</t>
  </si>
  <si>
    <t>010900</t>
  </si>
  <si>
    <t>RETAIL-J013</t>
  </si>
  <si>
    <t>010920</t>
  </si>
  <si>
    <t>010930</t>
  </si>
  <si>
    <t>010960</t>
  </si>
  <si>
    <t>LAUNDRY</t>
  </si>
  <si>
    <t>010970</t>
  </si>
  <si>
    <t>DUPLICATING</t>
  </si>
  <si>
    <t>010990</t>
  </si>
  <si>
    <t>CATERING</t>
  </si>
  <si>
    <t>011000</t>
  </si>
  <si>
    <t>011005</t>
  </si>
  <si>
    <t>011010</t>
  </si>
  <si>
    <t>011015</t>
  </si>
  <si>
    <t>FS COMMISSION</t>
  </si>
  <si>
    <t>011020</t>
  </si>
  <si>
    <t>011030</t>
  </si>
  <si>
    <t>REFUNDS</t>
  </si>
  <si>
    <t>011040</t>
  </si>
  <si>
    <t>A/R COLLECTIONS</t>
  </si>
  <si>
    <t>011050</t>
  </si>
  <si>
    <t>011055</t>
  </si>
  <si>
    <t>011060</t>
  </si>
  <si>
    <t>Department:</t>
  </si>
  <si>
    <t>Contact/Ext:</t>
  </si>
  <si>
    <t>Permanent</t>
  </si>
  <si>
    <t>___AuxRsv    ___Perm   ___PS             ___Rev        ___1-Sided     ___Vac</t>
  </si>
  <si>
    <t>Temporary</t>
  </si>
  <si>
    <t>Source for Temporary/Permanent</t>
  </si>
  <si>
    <t>Permanent/Temporary:</t>
  </si>
  <si>
    <t>Total</t>
  </si>
  <si>
    <t>STU RENT MAY</t>
  </si>
  <si>
    <t>011070</t>
  </si>
  <si>
    <t>011080</t>
  </si>
  <si>
    <t>011090</t>
  </si>
  <si>
    <t>011100</t>
  </si>
  <si>
    <t>011110</t>
  </si>
  <si>
    <t>011120</t>
  </si>
  <si>
    <t>FOOTBALL GATE RECEIPTS</t>
  </si>
  <si>
    <t>011121</t>
  </si>
  <si>
    <t>MEN SOCCER GATE RECEIPTS</t>
  </si>
  <si>
    <t>011122</t>
  </si>
  <si>
    <t>WOMEN SOCCER GATE RECEIPTS</t>
  </si>
  <si>
    <t>011123</t>
  </si>
  <si>
    <t>MEN BASKETBALL GATE RECEIPTS</t>
  </si>
  <si>
    <t>114540</t>
  </si>
  <si>
    <t>011124</t>
  </si>
  <si>
    <t>011125</t>
  </si>
  <si>
    <t>BASEBALL GATE RECEIPTS</t>
  </si>
  <si>
    <t>011126</t>
  </si>
  <si>
    <t>NCAA TOURNAMENT GATE RECEIPTS</t>
  </si>
  <si>
    <t>011127</t>
  </si>
  <si>
    <t>OTHER GATE RECEIPTS</t>
  </si>
  <si>
    <t>011128</t>
  </si>
  <si>
    <t>FOOTBALL AWAY GAMES</t>
  </si>
  <si>
    <t>011129</t>
  </si>
  <si>
    <t>011130</t>
  </si>
  <si>
    <t>FOOTBALL GUARANTEES</t>
  </si>
  <si>
    <t>011131</t>
  </si>
  <si>
    <t>MEN BASKETBALL GUARANTEES</t>
  </si>
  <si>
    <t>011132</t>
  </si>
  <si>
    <t>WOMEN BASKETBALL GUARANTEES</t>
  </si>
  <si>
    <t>011133</t>
  </si>
  <si>
    <t>OTHER GUARANTEES</t>
  </si>
  <si>
    <t>011145</t>
  </si>
  <si>
    <t>011150</t>
  </si>
  <si>
    <t>PROGRAM SALES</t>
  </si>
  <si>
    <t>011160</t>
  </si>
  <si>
    <t>NCAA REVENUES</t>
  </si>
  <si>
    <t>011161</t>
  </si>
  <si>
    <t>CAA REVENUES</t>
  </si>
  <si>
    <t>011180</t>
  </si>
  <si>
    <t>ADVERTISING/SPONSOR REV</t>
  </si>
  <si>
    <t>011190</t>
  </si>
  <si>
    <t>011191</t>
  </si>
  <si>
    <t>MISC ATHLETICS REVENUE</t>
  </si>
  <si>
    <t>011200</t>
  </si>
  <si>
    <t>ATH FAC RENT</t>
  </si>
  <si>
    <t>011220</t>
  </si>
  <si>
    <t>011250</t>
  </si>
  <si>
    <t>PARKING METER</t>
  </si>
  <si>
    <t>011260</t>
  </si>
  <si>
    <t>011261</t>
  </si>
  <si>
    <t>011270</t>
  </si>
  <si>
    <t>TFR AUX/OTHER FUNDS</t>
  </si>
  <si>
    <t>011280</t>
  </si>
  <si>
    <t>011290</t>
  </si>
  <si>
    <t>PARKING FINES</t>
  </si>
  <si>
    <t>011300</t>
  </si>
  <si>
    <t>STU VOICE MAIL</t>
  </si>
  <si>
    <t>011310</t>
  </si>
  <si>
    <t>WASHER/DRYER</t>
  </si>
  <si>
    <t>011320</t>
  </si>
  <si>
    <t>INTEREST ABROAD</t>
  </si>
  <si>
    <t>011330</t>
  </si>
  <si>
    <t>RENTAL ABROAD</t>
  </si>
  <si>
    <t>011350</t>
  </si>
  <si>
    <t>FED ST WIDE IDC</t>
  </si>
  <si>
    <t>011355</t>
  </si>
  <si>
    <t>011360</t>
  </si>
  <si>
    <t>ST ST WIDE IDC</t>
  </si>
  <si>
    <t>011370</t>
  </si>
  <si>
    <t>PRI ST WIDE IDC</t>
  </si>
  <si>
    <t>011410</t>
  </si>
  <si>
    <t>CASH SHORT</t>
  </si>
  <si>
    <t>011420</t>
  </si>
  <si>
    <t>CASH OVER</t>
  </si>
  <si>
    <t>011440</t>
  </si>
  <si>
    <t>011450</t>
  </si>
  <si>
    <t>011460</t>
  </si>
  <si>
    <t>011520</t>
  </si>
  <si>
    <t>011570</t>
  </si>
  <si>
    <t>OTHER SOURCES-LOCAL</t>
  </si>
  <si>
    <t>DATE:</t>
  </si>
  <si>
    <t>Notes:</t>
  </si>
  <si>
    <t>011780</t>
  </si>
  <si>
    <t>E&amp;G REVENUE</t>
  </si>
  <si>
    <t>011910</t>
  </si>
  <si>
    <t>011920</t>
  </si>
  <si>
    <t>INTEREST YIELD</t>
  </si>
  <si>
    <t>011930</t>
  </si>
  <si>
    <t>011940</t>
  </si>
  <si>
    <t>011950</t>
  </si>
  <si>
    <t>011980</t>
  </si>
  <si>
    <t>011985</t>
  </si>
  <si>
    <t>011986</t>
  </si>
  <si>
    <t>012070</t>
  </si>
  <si>
    <t>012200</t>
  </si>
  <si>
    <t>FINES</t>
  </si>
  <si>
    <t>012230</t>
  </si>
  <si>
    <t>012260</t>
  </si>
  <si>
    <t>TUITION WAIVERS</t>
  </si>
  <si>
    <t>012290</t>
  </si>
  <si>
    <t>012295</t>
  </si>
  <si>
    <t>012300</t>
  </si>
  <si>
    <t>012305</t>
  </si>
  <si>
    <t>CONFERENCE PARKING FEE</t>
  </si>
  <si>
    <t>012320</t>
  </si>
  <si>
    <t>A-1 SALES</t>
  </si>
  <si>
    <t>012330</t>
  </si>
  <si>
    <t>A-1 FLEX</t>
  </si>
  <si>
    <t>012340</t>
  </si>
  <si>
    <t>SHOWKER SALES</t>
  </si>
  <si>
    <t>012350</t>
  </si>
  <si>
    <t>SHOWKER FLEX</t>
  </si>
  <si>
    <t>012360</t>
  </si>
  <si>
    <t>MEDICAL ART SALES</t>
  </si>
  <si>
    <t>012370</t>
  </si>
  <si>
    <t>MEDICAL ART FLEX</t>
  </si>
  <si>
    <t>DEPOSIT SUSPENSE</t>
  </si>
  <si>
    <t>012385</t>
  </si>
  <si>
    <t>012420</t>
  </si>
  <si>
    <t>APPLICATION FEE - AUX</t>
  </si>
  <si>
    <t>012430</t>
  </si>
  <si>
    <t>COMMISSIONS EARNED</t>
  </si>
  <si>
    <t>012500</t>
  </si>
  <si>
    <t>LOANS TO OTHER FUNDS</t>
  </si>
  <si>
    <t>111100</t>
  </si>
  <si>
    <t>EMPLYR RET CONTR - VRS DEF BEN</t>
  </si>
  <si>
    <t>111200</t>
  </si>
  <si>
    <t>111210</t>
  </si>
  <si>
    <t>111300</t>
  </si>
  <si>
    <t>111400</t>
  </si>
  <si>
    <t>GROUP LIFE INSURANCE</t>
  </si>
  <si>
    <t>111500</t>
  </si>
  <si>
    <t>MEDICAL/HOSP INS</t>
  </si>
  <si>
    <t>111600</t>
  </si>
  <si>
    <t>111700</t>
  </si>
  <si>
    <t>111800</t>
  </si>
  <si>
    <t>TEACH INS ANNUITY</t>
  </si>
  <si>
    <t>112100</t>
  </si>
  <si>
    <t>112110</t>
  </si>
  <si>
    <t>112120</t>
  </si>
  <si>
    <t>112150</t>
  </si>
  <si>
    <t>112200</t>
  </si>
  <si>
    <t>APPOINTED OFFICIAL</t>
  </si>
  <si>
    <t>112300</t>
  </si>
  <si>
    <t>112310</t>
  </si>
  <si>
    <t>112320</t>
  </si>
  <si>
    <t>112500</t>
  </si>
  <si>
    <t>SALARIES, OVERTIME</t>
  </si>
  <si>
    <t>112600</t>
  </si>
  <si>
    <t>SALARIES, T AND R</t>
  </si>
  <si>
    <t>112610</t>
  </si>
  <si>
    <t>112650</t>
  </si>
  <si>
    <t>112700</t>
  </si>
  <si>
    <t>112710</t>
  </si>
  <si>
    <t>SALARY, A/P FACULTY VALORS</t>
  </si>
  <si>
    <t>112800</t>
  </si>
  <si>
    <t>112810</t>
  </si>
  <si>
    <t>112820</t>
  </si>
  <si>
    <t>112900</t>
  </si>
  <si>
    <t>113100</t>
  </si>
  <si>
    <t>BONUSES &amp; INCENTIVES</t>
  </si>
  <si>
    <t>113200</t>
  </si>
  <si>
    <t>SAL,ACTIVE MILITARY SUPPLEMENT</t>
  </si>
  <si>
    <t>113400</t>
  </si>
  <si>
    <t>PER DIEM PAYMENT</t>
  </si>
  <si>
    <t>113800</t>
  </si>
  <si>
    <t>DEFERRED COMP MATCH PAYMENTS</t>
  </si>
  <si>
    <t>114100</t>
  </si>
  <si>
    <t>WAGES, GENERAL</t>
  </si>
  <si>
    <t>114110</t>
  </si>
  <si>
    <t>114200</t>
  </si>
  <si>
    <t>WAGES, GRAD ASSIST</t>
  </si>
  <si>
    <t>114300</t>
  </si>
  <si>
    <t>WAGES, OVERTIME</t>
  </si>
  <si>
    <t>114400</t>
  </si>
  <si>
    <t>WAGES, STUDENT</t>
  </si>
  <si>
    <t>114500</t>
  </si>
  <si>
    <t>WAGES, T AND R P/T</t>
  </si>
  <si>
    <t>114510</t>
  </si>
  <si>
    <t>W, T&amp;R PARTTIME RECURRING</t>
  </si>
  <si>
    <t>114530</t>
  </si>
  <si>
    <t>114600</t>
  </si>
  <si>
    <t>114900</t>
  </si>
  <si>
    <t>114910</t>
  </si>
  <si>
    <t>114920</t>
  </si>
  <si>
    <t>116100</t>
  </si>
  <si>
    <t>116200</t>
  </si>
  <si>
    <t>SAL, ANNUAL LEAVE BALANCE</t>
  </si>
  <si>
    <t>116300</t>
  </si>
  <si>
    <t>SAL, SICK LEAVE BALANCE</t>
  </si>
  <si>
    <t>116400</t>
  </si>
  <si>
    <t>117100</t>
  </si>
  <si>
    <t>WTA-TRANSITIONAL SEVERANCE BEN</t>
  </si>
  <si>
    <t>117200</t>
  </si>
  <si>
    <t>117300</t>
  </si>
  <si>
    <t>WTA-MEDICAL/HOSPITAL INS</t>
  </si>
  <si>
    <t>117400</t>
  </si>
  <si>
    <t>WTA-GROUP LIFE INSURANCE</t>
  </si>
  <si>
    <t>117500</t>
  </si>
  <si>
    <t>WTA-EARLY RETIREMENT PAYMENTS</t>
  </si>
  <si>
    <t>117600</t>
  </si>
  <si>
    <t>WTA-SALARIES, ANNUAL LEAVE BAL</t>
  </si>
  <si>
    <t>117700</t>
  </si>
  <si>
    <t>WTA-SALARIES, SICK LEAVE BAL</t>
  </si>
  <si>
    <t>117800</t>
  </si>
  <si>
    <t>WTA-SALARIES, COMP LEAVE BAL</t>
  </si>
  <si>
    <t>117900</t>
  </si>
  <si>
    <t>WTA-UNEMPLOYMENT COMP AWARDS</t>
  </si>
  <si>
    <t>119600</t>
  </si>
  <si>
    <t>119800</t>
  </si>
  <si>
    <t>119850</t>
  </si>
  <si>
    <t>119900</t>
  </si>
  <si>
    <t>119940</t>
  </si>
  <si>
    <t>120000</t>
  </si>
  <si>
    <t>120010</t>
  </si>
  <si>
    <t>OTHER CONTRACTUAL SERVICES</t>
  </si>
  <si>
    <t>121000</t>
  </si>
  <si>
    <t>121100</t>
  </si>
  <si>
    <t>EXPRESS SVC</t>
  </si>
  <si>
    <t>121200</t>
  </si>
  <si>
    <t>MEDIA SERVICES</t>
  </si>
  <si>
    <t>121300</t>
  </si>
  <si>
    <t>121400</t>
  </si>
  <si>
    <t>POSTAL SERVICES</t>
  </si>
  <si>
    <t>121410</t>
  </si>
  <si>
    <t>121420</t>
  </si>
  <si>
    <t>121500</t>
  </si>
  <si>
    <t>121520</t>
  </si>
  <si>
    <t>121600</t>
  </si>
  <si>
    <t>TELECOM SVC-DIT</t>
  </si>
  <si>
    <t>121610</t>
  </si>
  <si>
    <t>121700</t>
  </si>
  <si>
    <t>121800</t>
  </si>
  <si>
    <t>121900</t>
  </si>
  <si>
    <t>INBOUND FREIGHT</t>
  </si>
  <si>
    <t>122000</t>
  </si>
  <si>
    <t>122100</t>
  </si>
  <si>
    <t>ORG MEMBERSHIPS</t>
  </si>
  <si>
    <t>122200</t>
  </si>
  <si>
    <t>122400</t>
  </si>
  <si>
    <t>122500</t>
  </si>
  <si>
    <t>EMPL TUITION REIMBURSEMENT</t>
  </si>
  <si>
    <t>122600</t>
  </si>
  <si>
    <t>EMPL TRAIN CONSULTING SERVICES</t>
  </si>
  <si>
    <t>122700</t>
  </si>
  <si>
    <t>122800</t>
  </si>
  <si>
    <t>EMP IT TRAINING COURSES &amp; CONF</t>
  </si>
  <si>
    <t>123100</t>
  </si>
  <si>
    <t>CLINIC SVC</t>
  </si>
  <si>
    <t>123200</t>
  </si>
  <si>
    <t>123300</t>
  </si>
  <si>
    <t>123400</t>
  </si>
  <si>
    <t>123410</t>
  </si>
  <si>
    <t>123600</t>
  </si>
  <si>
    <t>124100</t>
  </si>
  <si>
    <t>AUDITING SERVICES</t>
  </si>
  <si>
    <t>124200</t>
  </si>
  <si>
    <t>FISCAL SERVICES</t>
  </si>
  <si>
    <t>124300</t>
  </si>
  <si>
    <t>124400</t>
  </si>
  <si>
    <t>124410</t>
  </si>
  <si>
    <t>124420</t>
  </si>
  <si>
    <t>124500</t>
  </si>
  <si>
    <t>124600</t>
  </si>
  <si>
    <t>PUB INFO/PUB REL</t>
  </si>
  <si>
    <t>124700</t>
  </si>
  <si>
    <t>LEGAL SERVICES</t>
  </si>
  <si>
    <t>124900</t>
  </si>
  <si>
    <t>RECRUITMENT ADVERTISING</t>
  </si>
  <si>
    <t>125000</t>
  </si>
  <si>
    <t>125100</t>
  </si>
  <si>
    <t>125110</t>
  </si>
  <si>
    <t>125120</t>
  </si>
  <si>
    <t>125200</t>
  </si>
  <si>
    <t>125300</t>
  </si>
  <si>
    <t>EQUIP REPAIR/MAINT</t>
  </si>
  <si>
    <t>125400</t>
  </si>
  <si>
    <t>125500</t>
  </si>
  <si>
    <t>125600</t>
  </si>
  <si>
    <t>MECH REPAIR/MAINT</t>
  </si>
  <si>
    <t>125700</t>
  </si>
  <si>
    <t>PLANT REPAIR/MAINT</t>
  </si>
  <si>
    <t>125710</t>
  </si>
  <si>
    <t>125900</t>
  </si>
  <si>
    <t>VEH REPAIR/MAINT</t>
  </si>
  <si>
    <t>126100</t>
  </si>
  <si>
    <t>126140</t>
  </si>
  <si>
    <t>126300</t>
  </si>
  <si>
    <t>CLERICAL SERVICES</t>
  </si>
  <si>
    <t>126400</t>
  </si>
  <si>
    <t>126500</t>
  </si>
  <si>
    <t>126600</t>
  </si>
  <si>
    <t>126700</t>
  </si>
  <si>
    <t>126800</t>
  </si>
  <si>
    <t>127000</t>
  </si>
  <si>
    <t>TECHNICAL SERVICES</t>
  </si>
  <si>
    <t>127200</t>
  </si>
  <si>
    <t>127300</t>
  </si>
  <si>
    <t>ADP DEGN/DEV STATE</t>
  </si>
  <si>
    <t>127400</t>
  </si>
  <si>
    <t>127410</t>
  </si>
  <si>
    <t>JMU H/W MAINT CO</t>
  </si>
  <si>
    <t>127420</t>
  </si>
  <si>
    <t>JMU OTHER H/W MA</t>
  </si>
  <si>
    <t>127500</t>
  </si>
  <si>
    <t>127700</t>
  </si>
  <si>
    <t>ADP OPER/NON-STATE</t>
  </si>
  <si>
    <t>127800</t>
  </si>
  <si>
    <t>ADP OPER SVC/STATE</t>
  </si>
  <si>
    <t>127900</t>
  </si>
  <si>
    <t>127940</t>
  </si>
  <si>
    <t>127950</t>
  </si>
  <si>
    <t>128000</t>
  </si>
  <si>
    <t>128100</t>
  </si>
  <si>
    <t>MOVING/RELOCATION</t>
  </si>
  <si>
    <t>128200</t>
  </si>
  <si>
    <t>TRAVEL, PER VEH</t>
  </si>
  <si>
    <t>128210</t>
  </si>
  <si>
    <t>128220</t>
  </si>
  <si>
    <t>128300</t>
  </si>
  <si>
    <t>128310</t>
  </si>
  <si>
    <t>128320</t>
  </si>
  <si>
    <t>128400</t>
  </si>
  <si>
    <t>128410</t>
  </si>
  <si>
    <t>128420</t>
  </si>
  <si>
    <t>128500</t>
  </si>
  <si>
    <t>128510</t>
  </si>
  <si>
    <t>128520</t>
  </si>
  <si>
    <t>100615</t>
  </si>
  <si>
    <t>JOHN C. WELLS PLANETARIUM</t>
  </si>
  <si>
    <t>128700</t>
  </si>
  <si>
    <t>128800</t>
  </si>
  <si>
    <t>128810</t>
  </si>
  <si>
    <t>128820</t>
  </si>
  <si>
    <t>CONTRACTUAL SERVICES</t>
  </si>
  <si>
    <t>129600</t>
  </si>
  <si>
    <t>129610</t>
  </si>
  <si>
    <t>129800</t>
  </si>
  <si>
    <t>129900</t>
  </si>
  <si>
    <t>129940</t>
  </si>
  <si>
    <t>129960</t>
  </si>
  <si>
    <t>130010</t>
  </si>
  <si>
    <t>OTHER SUPPLIES &amp; MATERIALS</t>
  </si>
  <si>
    <t>130900</t>
  </si>
  <si>
    <t>CHG CD SUPPLIES</t>
  </si>
  <si>
    <t>131000</t>
  </si>
  <si>
    <t>131100</t>
  </si>
  <si>
    <t>APPAREL SUPPLIES</t>
  </si>
  <si>
    <t>131200</t>
  </si>
  <si>
    <t>OFFICE SUPPLIES</t>
  </si>
  <si>
    <t>131210</t>
  </si>
  <si>
    <t>131300</t>
  </si>
  <si>
    <t>STATIONERY/FORMS</t>
  </si>
  <si>
    <t>132200</t>
  </si>
  <si>
    <t>GAS</t>
  </si>
  <si>
    <t>132210</t>
  </si>
  <si>
    <t>GAS-COOKING</t>
  </si>
  <si>
    <t>132300</t>
  </si>
  <si>
    <t>GASOLINE</t>
  </si>
  <si>
    <t>132400</t>
  </si>
  <si>
    <t>OIL</t>
  </si>
  <si>
    <t>132500</t>
  </si>
  <si>
    <t>STEAM</t>
  </si>
  <si>
    <t>133100</t>
  </si>
  <si>
    <t>133200</t>
  </si>
  <si>
    <t>LICENSE TAGS</t>
  </si>
  <si>
    <t>133300</t>
  </si>
  <si>
    <t>133400</t>
  </si>
  <si>
    <t>MERCHANDISE</t>
  </si>
  <si>
    <t>133500</t>
  </si>
  <si>
    <t>PACK/SHIP SUPPL</t>
  </si>
  <si>
    <t>134000</t>
  </si>
  <si>
    <t>134100</t>
  </si>
  <si>
    <t>134200</t>
  </si>
  <si>
    <t>134300</t>
  </si>
  <si>
    <t>FIELD SUPPLIES</t>
  </si>
  <si>
    <t>135000</t>
  </si>
  <si>
    <t>135100</t>
  </si>
  <si>
    <t>135200</t>
  </si>
  <si>
    <t>CUST R/M MATERIALS</t>
  </si>
  <si>
    <t>135300</t>
  </si>
  <si>
    <t>ELEC R/M MATERIALS</t>
  </si>
  <si>
    <t>135400</t>
  </si>
  <si>
    <t>MECH R/M MATERIALS</t>
  </si>
  <si>
    <t>135500</t>
  </si>
  <si>
    <t>VEH R/M MATERIALS</t>
  </si>
  <si>
    <t>136000</t>
  </si>
  <si>
    <t>136200</t>
  </si>
  <si>
    <t>136210</t>
  </si>
  <si>
    <t>136300</t>
  </si>
  <si>
    <t>136310</t>
  </si>
  <si>
    <t>136400</t>
  </si>
  <si>
    <t>136500</t>
  </si>
  <si>
    <t>PER CARE SUP</t>
  </si>
  <si>
    <t>137100</t>
  </si>
  <si>
    <t>137200</t>
  </si>
  <si>
    <t>ARCH/ENGIN SUPPL</t>
  </si>
  <si>
    <t>137300</t>
  </si>
  <si>
    <t>ADP SUPPLIES</t>
  </si>
  <si>
    <t>137400</t>
  </si>
  <si>
    <t>EDUCA SUPPLIES</t>
  </si>
  <si>
    <t>137600</t>
  </si>
  <si>
    <t>LAW ENFORCE SUPPL</t>
  </si>
  <si>
    <t>137700</t>
  </si>
  <si>
    <t>PHOTO SUPPLIES</t>
  </si>
  <si>
    <t>137800</t>
  </si>
  <si>
    <t>139600</t>
  </si>
  <si>
    <t>139800</t>
  </si>
  <si>
    <t>139900</t>
  </si>
  <si>
    <t>139950</t>
  </si>
  <si>
    <t>140010</t>
  </si>
  <si>
    <t>OTHER TRANSFER PAYMENTS</t>
  </si>
  <si>
    <t>141100</t>
  </si>
  <si>
    <t>INDIV CLAIMS &amp;</t>
  </si>
  <si>
    <t>141300</t>
  </si>
  <si>
    <t>PREMIUMS</t>
  </si>
  <si>
    <t>141500</t>
  </si>
  <si>
    <t>141800</t>
  </si>
  <si>
    <t>INCENTIVES</t>
  </si>
  <si>
    <t>142100</t>
  </si>
  <si>
    <t>142400</t>
  </si>
  <si>
    <t>TUITION WAIVER</t>
  </si>
  <si>
    <t>142500</t>
  </si>
  <si>
    <t>149900</t>
  </si>
  <si>
    <t>150000</t>
  </si>
  <si>
    <t>CONTINUOUS CHARGES</t>
  </si>
  <si>
    <t>150010</t>
  </si>
  <si>
    <t>OTHER CONTINUOUS CHARGES</t>
  </si>
  <si>
    <t>151200</t>
  </si>
  <si>
    <t>151600</t>
  </si>
  <si>
    <t>PROPERTY INS</t>
  </si>
  <si>
    <t>151700</t>
  </si>
  <si>
    <t>BOILER MACH INS</t>
  </si>
  <si>
    <t>152000</t>
  </si>
  <si>
    <t>152400</t>
  </si>
  <si>
    <t>EQUIP USE AGREE</t>
  </si>
  <si>
    <t>152500</t>
  </si>
  <si>
    <t>PLANT USE AGREE</t>
  </si>
  <si>
    <t>153000</t>
  </si>
  <si>
    <t>OPERAT LEASE PYM</t>
  </si>
  <si>
    <t>153100</t>
  </si>
  <si>
    <t>ADP PERIPHER RENT</t>
  </si>
  <si>
    <t>153300</t>
  </si>
  <si>
    <t>ADP SOFTWARE RENT</t>
  </si>
  <si>
    <t>153400</t>
  </si>
  <si>
    <t>EQUIP RENTALS</t>
  </si>
  <si>
    <t>153500</t>
  </si>
  <si>
    <t>BLDG RENTALS</t>
  </si>
  <si>
    <t>153510</t>
  </si>
  <si>
    <t>153600</t>
  </si>
  <si>
    <t>153700</t>
  </si>
  <si>
    <t>154000</t>
  </si>
  <si>
    <t>154100</t>
  </si>
  <si>
    <t>154111</t>
  </si>
  <si>
    <t>154120</t>
  </si>
  <si>
    <t>154200</t>
  </si>
  <si>
    <t>154300</t>
  </si>
  <si>
    <t>154310</t>
  </si>
  <si>
    <t>HAZARDOUS WASTE</t>
  </si>
  <si>
    <t>154320</t>
  </si>
  <si>
    <t>BIOHAZARDOUS WASTE</t>
  </si>
  <si>
    <t>154400</t>
  </si>
  <si>
    <t>154600</t>
  </si>
  <si>
    <t>EVA TWO PERCENT FEE</t>
  </si>
  <si>
    <t>155100</t>
  </si>
  <si>
    <t>155300</t>
  </si>
  <si>
    <t>155400</t>
  </si>
  <si>
    <t>SURETY BONDS</t>
  </si>
  <si>
    <t>155500</t>
  </si>
  <si>
    <t>156200</t>
  </si>
  <si>
    <t>156250</t>
  </si>
  <si>
    <t>156300</t>
  </si>
  <si>
    <t>156400</t>
  </si>
  <si>
    <t>159600</t>
  </si>
  <si>
    <t>159900</t>
  </si>
  <si>
    <t>159930</t>
  </si>
  <si>
    <t>210010</t>
  </si>
  <si>
    <t>212300</t>
  </si>
  <si>
    <t>PLANTS</t>
  </si>
  <si>
    <t>213100</t>
  </si>
  <si>
    <t>213300</t>
  </si>
  <si>
    <t>UTILITIES</t>
  </si>
  <si>
    <t>220000</t>
  </si>
  <si>
    <t>EQUIPMENT</t>
  </si>
  <si>
    <t>220010</t>
  </si>
  <si>
    <t>OTHER EQUIPMENT</t>
  </si>
  <si>
    <t>221000</t>
  </si>
  <si>
    <t>221100</t>
  </si>
  <si>
    <t>DESKTOP CLIENT COMPUTERS</t>
  </si>
  <si>
    <t>221200</t>
  </si>
  <si>
    <t>MOBILE CLIENT COMPUTERS</t>
  </si>
  <si>
    <t>221500</t>
  </si>
  <si>
    <t>NETWORK SERVERS</t>
  </si>
  <si>
    <t>221600</t>
  </si>
  <si>
    <t>NETWORK COMPONENTS</t>
  </si>
  <si>
    <t>221700</t>
  </si>
  <si>
    <t>OTHER COMPUTER EQUIPMENT</t>
  </si>
  <si>
    <t>221800</t>
  </si>
  <si>
    <t>COMPUTER SOFTWARE PURCHASES</t>
  </si>
  <si>
    <t>222000</t>
  </si>
  <si>
    <t>ED &amp; CULTURAL EQUIP</t>
  </si>
  <si>
    <t>222100</t>
  </si>
  <si>
    <t>COLLEGE LIB BOOKS</t>
  </si>
  <si>
    <t>222200</t>
  </si>
  <si>
    <t>EDUCATIONAL EQUIP</t>
  </si>
  <si>
    <t>222300</t>
  </si>
  <si>
    <t>100608</t>
  </si>
  <si>
    <t>100610</t>
  </si>
  <si>
    <t>SECOND CENTURY SCHOLARSHIP</t>
  </si>
  <si>
    <t>100612</t>
  </si>
  <si>
    <t>IIHHS CLINICAL SERVICES, NPS</t>
  </si>
  <si>
    <t>100613</t>
  </si>
  <si>
    <t>UNIVERSITY LEGAL SERVICES</t>
  </si>
  <si>
    <t>100614</t>
  </si>
  <si>
    <t>MUSIC DOCTORAL PROGRAM</t>
  </si>
  <si>
    <t>300310</t>
  </si>
  <si>
    <t>ATHLETIC MULTIMEDIA</t>
  </si>
  <si>
    <t>300311</t>
  </si>
  <si>
    <t>300312</t>
  </si>
  <si>
    <t>HOFFMAN HALL RENOVATION RESERV</t>
  </si>
  <si>
    <t>300313</t>
  </si>
  <si>
    <t>CTR FOR ALCOHOL&amp;SUBSTANCE EDUC</t>
  </si>
  <si>
    <t>300314</t>
  </si>
  <si>
    <t>222400</t>
  </si>
  <si>
    <t>REFERENCE EQUIP</t>
  </si>
  <si>
    <t>223100</t>
  </si>
  <si>
    <t>ELECTRONIC EQUIP</t>
  </si>
  <si>
    <t>223200</t>
  </si>
  <si>
    <t>223300</t>
  </si>
  <si>
    <t>223800</t>
  </si>
  <si>
    <t>224100</t>
  </si>
  <si>
    <t>LABORATORY EQUIP</t>
  </si>
  <si>
    <t>224200</t>
  </si>
  <si>
    <t>MED DENTAL EQUIP</t>
  </si>
  <si>
    <t>224300</t>
  </si>
  <si>
    <t>FIELD EQUIPMENT</t>
  </si>
  <si>
    <t>224800</t>
  </si>
  <si>
    <t>MED LAB EQUIP</t>
  </si>
  <si>
    <t>225400</t>
  </si>
  <si>
    <t>225500</t>
  </si>
  <si>
    <t>POWER R-M EQUIP</t>
  </si>
  <si>
    <t>225800</t>
  </si>
  <si>
    <t>MOTOR EQUIP IMPROVE</t>
  </si>
  <si>
    <t>226000</t>
  </si>
  <si>
    <t>OFFICE EQUIPMENT</t>
  </si>
  <si>
    <t>226100</t>
  </si>
  <si>
    <t>226200</t>
  </si>
  <si>
    <t>OFFICE FURNITURE</t>
  </si>
  <si>
    <t>226300</t>
  </si>
  <si>
    <t>OFFICE INCIDENTALS</t>
  </si>
  <si>
    <t>226400</t>
  </si>
  <si>
    <t>OFFICE MACHINES</t>
  </si>
  <si>
    <t>226800</t>
  </si>
  <si>
    <t>227100</t>
  </si>
  <si>
    <t>HOUSEHOLD EQUIP</t>
  </si>
  <si>
    <t>227200</t>
  </si>
  <si>
    <t>227300</t>
  </si>
  <si>
    <t>227400</t>
  </si>
  <si>
    <t>227500</t>
  </si>
  <si>
    <t>RECREATIONAL EQUIP</t>
  </si>
  <si>
    <t>227600</t>
  </si>
  <si>
    <t>TRAFFIC CONTROL EQUIPMENT</t>
  </si>
  <si>
    <t>227800</t>
  </si>
  <si>
    <t>SPEC USE EQUIP IMP</t>
  </si>
  <si>
    <t>228100</t>
  </si>
  <si>
    <t>BUILT-IN EQUIP</t>
  </si>
  <si>
    <t>228200</t>
  </si>
  <si>
    <t>FIXTURES</t>
  </si>
  <si>
    <t>228300</t>
  </si>
  <si>
    <t>MECHANICAL EQUIP</t>
  </si>
  <si>
    <t>228800</t>
  </si>
  <si>
    <t>STATIONARY EQUIP</t>
  </si>
  <si>
    <t>229900</t>
  </si>
  <si>
    <t>232800</t>
  </si>
  <si>
    <t>311600</t>
  </si>
  <si>
    <t>REV BOND INT RETIRE</t>
  </si>
  <si>
    <t>311700</t>
  </si>
  <si>
    <t>319900</t>
  </si>
  <si>
    <t>511300</t>
  </si>
  <si>
    <t>CAPITAL RESERVE</t>
  </si>
  <si>
    <t>Dept</t>
  </si>
  <si>
    <t>Fund</t>
  </si>
  <si>
    <t>Program</t>
  </si>
  <si>
    <t>100000</t>
  </si>
  <si>
    <t>0300</t>
  </si>
  <si>
    <t>100001</t>
  </si>
  <si>
    <t>GENERAL FUND REVENUE</t>
  </si>
  <si>
    <t>0100</t>
  </si>
  <si>
    <t>100005</t>
  </si>
  <si>
    <t>100006</t>
  </si>
  <si>
    <t>BIOLOGY DEPARTMENT</t>
  </si>
  <si>
    <t>100012</t>
  </si>
  <si>
    <t>SCIENCE CURRICULUM</t>
  </si>
  <si>
    <t>100014</t>
  </si>
  <si>
    <t>100017</t>
  </si>
  <si>
    <t>100018</t>
  </si>
  <si>
    <t>SCH MEDIA ARTS</t>
  </si>
  <si>
    <t>100019</t>
  </si>
  <si>
    <t>100020</t>
  </si>
  <si>
    <t>ENGLISH DEPARTMENT</t>
  </si>
  <si>
    <t>100022</t>
  </si>
  <si>
    <t>100023</t>
  </si>
  <si>
    <t>FOREIGN LANG LAB</t>
  </si>
  <si>
    <t>100024</t>
  </si>
  <si>
    <t>GEOLOGY &amp; ENVIRONMNTL SCIENCE</t>
  </si>
  <si>
    <t>100025</t>
  </si>
  <si>
    <t>HISTORY DEPARTMENT</t>
  </si>
  <si>
    <t>100026</t>
  </si>
  <si>
    <t>100028</t>
  </si>
  <si>
    <t>100029</t>
  </si>
  <si>
    <t>100031</t>
  </si>
  <si>
    <t>100032</t>
  </si>
  <si>
    <t>PHYSICS DEPARTMENT</t>
  </si>
  <si>
    <t>100033</t>
  </si>
  <si>
    <t>100034</t>
  </si>
  <si>
    <t>100035</t>
  </si>
  <si>
    <t>100616</t>
  </si>
  <si>
    <t>100617</t>
  </si>
  <si>
    <t>100618</t>
  </si>
  <si>
    <t>100619</t>
  </si>
  <si>
    <t>100620</t>
  </si>
  <si>
    <t>100621</t>
  </si>
  <si>
    <t>100622</t>
  </si>
  <si>
    <t>100623</t>
  </si>
  <si>
    <t>100624</t>
  </si>
  <si>
    <t>100625</t>
  </si>
  <si>
    <t>100626</t>
  </si>
  <si>
    <t>100627</t>
  </si>
  <si>
    <t>100628</t>
  </si>
  <si>
    <t>100629</t>
  </si>
  <si>
    <t>100630</t>
  </si>
  <si>
    <t>FINANCIAL HARDSHIP SCHOLARSHIP</t>
  </si>
  <si>
    <t>IT/UA SYSTEM PROJECT</t>
  </si>
  <si>
    <t>INTL EDUC MALTA MASTERS S/A</t>
  </si>
  <si>
    <t>HIGHER EDUCATION CONCENTRATION</t>
  </si>
  <si>
    <t>HAITI PROJECT</t>
  </si>
  <si>
    <t>TWO-YR COLLEGE TRANSFER GRANT</t>
  </si>
  <si>
    <t>EXTERNAL SCHOLARSHIP FUNDING</t>
  </si>
  <si>
    <t>E&amp;G MATCH 526097 MAT SCI REU</t>
  </si>
  <si>
    <t>HOSPITALITY, SPORT &amp; REC MGMNT</t>
  </si>
  <si>
    <t>INNOVATION MBA PROGRAM</t>
  </si>
  <si>
    <t>IIHHS CLN SVC FACULTY PRACTICE</t>
  </si>
  <si>
    <t>JMU DEBATE TEAM</t>
  </si>
  <si>
    <t>PHI BETA KAPPA</t>
  </si>
  <si>
    <t>PERFORMING ARTS EQUIP</t>
  </si>
  <si>
    <t>300316</t>
  </si>
  <si>
    <t>300317</t>
  </si>
  <si>
    <t>300319</t>
  </si>
  <si>
    <t>300320</t>
  </si>
  <si>
    <t>CISAT DINING EQUIP-AUX RESERVE</t>
  </si>
  <si>
    <t>CAPITAL CONSTRUCTION CLEARING</t>
  </si>
  <si>
    <t>BRIDGEFORTH DINING EQUIPMENT</t>
  </si>
  <si>
    <t>010371</t>
  </si>
  <si>
    <t>010372</t>
  </si>
  <si>
    <t>INNOVATION MBA PRG IN-STATE</t>
  </si>
  <si>
    <t>INNOVATION MBA PRG OUT-STATE</t>
  </si>
  <si>
    <t>010381</t>
  </si>
  <si>
    <t>MALTA MASTERS TUITION</t>
  </si>
  <si>
    <t>011119</t>
  </si>
  <si>
    <t>SOFTBALL GATE RECEIPTS</t>
  </si>
  <si>
    <t>011535</t>
  </si>
  <si>
    <t>ECOMMERCE COLLECTIONS</t>
  </si>
  <si>
    <t>012391</t>
  </si>
  <si>
    <t>118200</t>
  </si>
  <si>
    <t>UNFUNDED VACANT POSITIONS</t>
  </si>
  <si>
    <t>123700</t>
  </si>
  <si>
    <t>INS PREM-HLTH SVCS FOR INDIVID</t>
  </si>
  <si>
    <t>135600</t>
  </si>
  <si>
    <t>141600</t>
  </si>
  <si>
    <t>PAYMENTS ON BEHALF OF INDIV</t>
  </si>
  <si>
    <t>116500</t>
  </si>
  <si>
    <t>JMU STUDY GROUP</t>
  </si>
  <si>
    <t>OT CLINICAL EDUC SVC</t>
  </si>
  <si>
    <t>100631</t>
  </si>
  <si>
    <t>100632</t>
  </si>
  <si>
    <t>100633</t>
  </si>
  <si>
    <t>100396</t>
  </si>
  <si>
    <t>SACS REVIEW</t>
  </si>
  <si>
    <t>100634</t>
  </si>
  <si>
    <t>CAREER DEVELOPMENT ACADEMY</t>
  </si>
  <si>
    <t>010516</t>
  </si>
  <si>
    <t>OT CLINIC</t>
  </si>
  <si>
    <t>100635</t>
  </si>
  <si>
    <t>ENGINEERING SPECIAL PROJECTS</t>
  </si>
  <si>
    <t>100636</t>
  </si>
  <si>
    <t>100637</t>
  </si>
  <si>
    <t>MOTIVATION RESEARCH INSTITUTE</t>
  </si>
  <si>
    <t>300321</t>
  </si>
  <si>
    <t>ATHLETIC COMMUNICATION</t>
  </si>
  <si>
    <t>LC - CC/UWC/ELL</t>
  </si>
  <si>
    <t>CASH TRANSFER IN</t>
  </si>
  <si>
    <t>STATE GEN FUND APPN</t>
  </si>
  <si>
    <t>STATE GEN FUND APPN - XFER OUT</t>
  </si>
  <si>
    <t>STATE GEN FUND REVERSION</t>
  </si>
  <si>
    <t>STATE NON GEN FUND CASH - XFER</t>
  </si>
  <si>
    <t>STATE NON GEN FUND REVERSION</t>
  </si>
  <si>
    <t>011945</t>
  </si>
  <si>
    <t>STATE GEN FUND APPN - XFER IN</t>
  </si>
  <si>
    <t>011262</t>
  </si>
  <si>
    <t>COMPREHENSIVE FEE STUDY GROUP</t>
  </si>
  <si>
    <t>COMMENCEMENT</t>
  </si>
  <si>
    <t>100639</t>
  </si>
  <si>
    <t>100640</t>
  </si>
  <si>
    <t>100641</t>
  </si>
  <si>
    <t>100642</t>
  </si>
  <si>
    <t>100643</t>
  </si>
  <si>
    <t>CTR FOR INTL STAB &amp; RECOV</t>
  </si>
  <si>
    <t>IT-4VA INITIATIVE</t>
  </si>
  <si>
    <t>ASSOCIATE CONTROLLER-REPORTING</t>
  </si>
  <si>
    <t>DATA ANALYSIS &amp; REPORTING</t>
  </si>
  <si>
    <t>GENERAL EDUCATION</t>
  </si>
  <si>
    <t>300325</t>
  </si>
  <si>
    <t>300326</t>
  </si>
  <si>
    <t>UNIVERSITY PARK ATHLETICS</t>
  </si>
  <si>
    <t>JMU STUDY GROUP (AUX)</t>
  </si>
  <si>
    <t>100645</t>
  </si>
  <si>
    <t>100646</t>
  </si>
  <si>
    <t>100647</t>
  </si>
  <si>
    <t>MATCHING 526508</t>
  </si>
  <si>
    <t>SCIENTIFIC COMPUTING</t>
  </si>
  <si>
    <t>THE LOGIC INSTITUTE</t>
  </si>
  <si>
    <t>100648</t>
  </si>
  <si>
    <t>INTERPERSONAL EFFECTIVENESS IN</t>
  </si>
  <si>
    <t>300328</t>
  </si>
  <si>
    <t>FRATERNITY/SORORITY LIFE</t>
  </si>
  <si>
    <t>100649</t>
  </si>
  <si>
    <t>100650</t>
  </si>
  <si>
    <t>100651</t>
  </si>
  <si>
    <t>CARD SERVICES E&amp;G ACCOUNT</t>
  </si>
  <si>
    <t>PRINCIPAL RELATIONSHIP DEV.</t>
  </si>
  <si>
    <t>E&amp;G INDIRECT COST</t>
  </si>
  <si>
    <t>300329</t>
  </si>
  <si>
    <t>300330</t>
  </si>
  <si>
    <t>300331</t>
  </si>
  <si>
    <t>300332</t>
  </si>
  <si>
    <t>STAFF SELECTION &amp; TRAINING</t>
  </si>
  <si>
    <t>AUX-AVP PLANNING &amp; ANALYSIS</t>
  </si>
  <si>
    <t>010466</t>
  </si>
  <si>
    <t>IA ADMINISTRATIVE FEE</t>
  </si>
  <si>
    <t>100652</t>
  </si>
  <si>
    <t>100653</t>
  </si>
  <si>
    <t>100654</t>
  </si>
  <si>
    <t>INTERNAT'L STUDENT ADMIN</t>
  </si>
  <si>
    <t>DEAN-CISE</t>
  </si>
  <si>
    <t>PRESIDENTIAL LISTENING TOUR</t>
  </si>
  <si>
    <t>100655</t>
  </si>
  <si>
    <t>100657</t>
  </si>
  <si>
    <t>E&amp;G SUPPORT FOR CISR</t>
  </si>
  <si>
    <t>010665</t>
  </si>
  <si>
    <t>AUX HEALTH PROGRAMS</t>
  </si>
  <si>
    <t>100660</t>
  </si>
  <si>
    <t>100661</t>
  </si>
  <si>
    <t>OFFICE OF RESEARCH INTEGRITY</t>
  </si>
  <si>
    <t>STUDENT AFFAIRS TECHNICAL SERVICES</t>
  </si>
  <si>
    <t>300333</t>
  </si>
  <si>
    <t>C/P AUDIOVISUAL DESIGN &amp; INSTA</t>
  </si>
  <si>
    <t>300335</t>
  </si>
  <si>
    <t>MRD RESERVE</t>
  </si>
  <si>
    <t>012265</t>
  </si>
  <si>
    <t>AUXILIARY WAIVERS</t>
  </si>
  <si>
    <t>112620</t>
  </si>
  <si>
    <t>100663</t>
  </si>
  <si>
    <t>100664</t>
  </si>
  <si>
    <t>E&amp;G ACAD FACILITY RENOVATIONS</t>
  </si>
  <si>
    <t>GRADUATE FAIR</t>
  </si>
  <si>
    <t>THE MADISON COLLABORATIVE</t>
  </si>
  <si>
    <t>100667</t>
  </si>
  <si>
    <t>VOCAL ARTS CAMP</t>
  </si>
  <si>
    <t>ADVANCEMENT BUSINESS APPLICATIONS</t>
  </si>
  <si>
    <t>010311</t>
  </si>
  <si>
    <t>TUIT DIFF - IN-STATE</t>
  </si>
  <si>
    <t>010351</t>
  </si>
  <si>
    <t>TUIT DIFF - OUT-OF-STATE</t>
  </si>
  <si>
    <t>100665</t>
  </si>
  <si>
    <t>EMPOWERMENT CENTER</t>
  </si>
  <si>
    <t>100666</t>
  </si>
  <si>
    <t>STRING PROJECT</t>
  </si>
  <si>
    <t>UNIVERSITY EVENTS</t>
  </si>
  <si>
    <t>VICE PROVOST FOR ACADEMIC DEVELOPMENT</t>
  </si>
  <si>
    <t>RESEARCH &amp; SCHOLARSHIP</t>
  </si>
  <si>
    <t>UNIVERSITY PROGRAMS</t>
  </si>
  <si>
    <t>010321</t>
  </si>
  <si>
    <t>SUM TUIT IN-GRAD</t>
  </si>
  <si>
    <t>010322</t>
  </si>
  <si>
    <t>SUM ST ABROAD PROG FEE</t>
  </si>
  <si>
    <t>SUM TUIT OUT-GRAD</t>
  </si>
  <si>
    <t>SUCCESS PROGRAMS</t>
  </si>
  <si>
    <t>100668</t>
  </si>
  <si>
    <t>112130</t>
  </si>
  <si>
    <t>112140</t>
  </si>
  <si>
    <t>116600</t>
  </si>
  <si>
    <t>COMBINED DOC PROGRAM - CHBS</t>
  </si>
  <si>
    <t>100669</t>
  </si>
  <si>
    <t>VALLEY SCHOLARS</t>
  </si>
  <si>
    <t>100670</t>
  </si>
  <si>
    <t>CISTP</t>
  </si>
  <si>
    <t>RECURRING NT-SAL 1-19 HRS/WK</t>
  </si>
  <si>
    <t>112160</t>
  </si>
  <si>
    <t>113110</t>
  </si>
  <si>
    <t>113115</t>
  </si>
  <si>
    <t>113120</t>
  </si>
  <si>
    <t>113125</t>
  </si>
  <si>
    <t>TEMP NT-SAL</t>
  </si>
  <si>
    <t>114531</t>
  </si>
  <si>
    <t>100671</t>
  </si>
  <si>
    <t>100672</t>
  </si>
  <si>
    <t>MATCHING 550587 - BANU</t>
  </si>
  <si>
    <t>100673</t>
  </si>
  <si>
    <t>100674</t>
  </si>
  <si>
    <t>MATCH 540422 - UTTER</t>
  </si>
  <si>
    <t>010001</t>
  </si>
  <si>
    <t>100675</t>
  </si>
  <si>
    <t>100676</t>
  </si>
  <si>
    <t>TRAINING FOR GRANTS</t>
  </si>
  <si>
    <t>100677</t>
  </si>
  <si>
    <t>COMM ENGAGE &amp; CONS ACTIVITIES</t>
  </si>
  <si>
    <t>COPIER LEASES</t>
  </si>
  <si>
    <t>100678</t>
  </si>
  <si>
    <t>100679</t>
  </si>
  <si>
    <t>100680</t>
  </si>
  <si>
    <t>BAIRD ALDC</t>
  </si>
  <si>
    <t>STUDY ABROAD APPLICATION FEES</t>
  </si>
  <si>
    <t>010341</t>
  </si>
  <si>
    <t>PHYS ASST ADMISSION DEPOSIT</t>
  </si>
  <si>
    <t>100681</t>
  </si>
  <si>
    <t>MATCH 550591 - BOARDMAN CORP</t>
  </si>
  <si>
    <t>100682</t>
  </si>
  <si>
    <t>EDUCATIONAL TESTING SERVICES</t>
  </si>
  <si>
    <t>100683</t>
  </si>
  <si>
    <t>010446</t>
  </si>
  <si>
    <t>STUDY ABROAD APPLICATION FEE</t>
  </si>
  <si>
    <t>100684</t>
  </si>
  <si>
    <t>OUTREACH &amp; ENGAGEMENT - LLI</t>
  </si>
  <si>
    <t>100685</t>
  </si>
  <si>
    <t>STUDY GROUP</t>
  </si>
  <si>
    <t xml:space="preserve">OFFICE USE ONLY         REV INC:  BR=+  PS=+  MDY=()      REV DEC:  BR=()  PS=()  MDY=+  </t>
  </si>
  <si>
    <t>PSREC</t>
  </si>
  <si>
    <t>NPSREC</t>
  </si>
  <si>
    <t>Postn Required/N/A</t>
  </si>
  <si>
    <t>N/A</t>
  </si>
  <si>
    <t>REQUIRED</t>
  </si>
  <si>
    <t>ISAT</t>
  </si>
  <si>
    <t>OUTREACH &amp; ENGAGEMENT</t>
  </si>
  <si>
    <t>CTR ECON ED</t>
  </si>
  <si>
    <t>NON-CREDIT EVENTS</t>
  </si>
  <si>
    <t>CTR FOR INSTRUCTIONAL TECH</t>
  </si>
  <si>
    <t>DEAN-COL ARTS &amp; LETTERS</t>
  </si>
  <si>
    <t>ACADEMIC PROGRAM REVIEW</t>
  </si>
  <si>
    <t>OFF-CAMPUS LIFE</t>
  </si>
  <si>
    <t>RISK MANAGEMENT</t>
  </si>
  <si>
    <t>UNIVERSITY BUSINESS OFFICE</t>
  </si>
  <si>
    <t>GENERAL INSURANCE</t>
  </si>
  <si>
    <t>PARENT RELATIONS</t>
  </si>
  <si>
    <t>OFFICE OF ANNUAL GIVING</t>
  </si>
  <si>
    <t>PROPERTY &amp; LIABILITY INSURANCE</t>
  </si>
  <si>
    <t>MATCH PERKINS</t>
  </si>
  <si>
    <t>WRITING, RHETORIC &amp; TECH COMM</t>
  </si>
  <si>
    <t>HUMAN ANATOMY</t>
  </si>
  <si>
    <t>COMMUNITY SERVICE EVENTS</t>
  </si>
  <si>
    <t>BUDGET MANAGEMENT</t>
  </si>
  <si>
    <t/>
  </si>
  <si>
    <t>ADA SPECIAL ACCOUNT</t>
  </si>
  <si>
    <t>PROSPECT RESEARCH</t>
  </si>
  <si>
    <t>DEPT OF GRADUATE PSYCHOLOGY</t>
  </si>
  <si>
    <t>JUSTICE STUDIES</t>
  </si>
  <si>
    <t>ASSOC VP-INFO SVCS-ADVANCEMENT</t>
  </si>
  <si>
    <t>STRATEGIC LEADERSHIP STUDIES</t>
  </si>
  <si>
    <t>UNIVERSITY ADVISING</t>
  </si>
  <si>
    <t>STUDIES ABROAD ADMINISTRATION</t>
  </si>
  <si>
    <t>DIVERSITY COUNCIL</t>
  </si>
  <si>
    <t>ADULT HEALTH AND DEVELOPMENT</t>
  </si>
  <si>
    <t>CAMPAIGN MANAGEMENT</t>
  </si>
  <si>
    <t>FT BONUS - MERIT/COL</t>
  </si>
  <si>
    <t>FT BONUS - AWARD/RECOG</t>
  </si>
  <si>
    <t>PT BONUS - AWARD/RECOG</t>
  </si>
  <si>
    <t>GENERAL FUND FINANCIAL AID</t>
  </si>
  <si>
    <t>EMPLOYER HYBRID CONTRIB MATCH</t>
  </si>
  <si>
    <t>UHC-STUDENT WELLNESS&amp;OUTREACH</t>
  </si>
  <si>
    <t>MADISON UNION</t>
  </si>
  <si>
    <t>STUDENT ACTIVITIES/INVOLVEMENT</t>
  </si>
  <si>
    <t>AUXILIARY UNIVERSITY ADVISING</t>
  </si>
  <si>
    <t>UREC SATELLITE FACILITIES</t>
  </si>
  <si>
    <t>DUX LEADERSHIP CENTER</t>
  </si>
  <si>
    <t>Description of Budget Revision:</t>
  </si>
  <si>
    <t>(A new feature for Fiscal Year 2016 is that a position number is required in the Budget Revision Line if the revision applies to FT  PS accounts.)</t>
  </si>
  <si>
    <t>BUDGET DETAIL JOURNAL IDS</t>
  </si>
  <si>
    <t>EXPENSE ID</t>
  </si>
  <si>
    <t>REVENUE ID</t>
  </si>
  <si>
    <t>BUDGET CONTROL JOURNAL IDS</t>
  </si>
  <si>
    <t>Position Number</t>
  </si>
  <si>
    <t>Journl Ln</t>
  </si>
  <si>
    <r>
      <rPr>
        <b/>
        <sz val="10"/>
        <color indexed="60"/>
        <rFont val="Arial"/>
        <family val="2"/>
      </rPr>
      <t>SIGNATURE AUTHORITY:</t>
    </r>
    <r>
      <rPr>
        <b/>
        <sz val="10"/>
        <color indexed="60"/>
        <rFont val="Arial"/>
        <family val="2"/>
      </rPr>
      <t xml:space="preserve"> </t>
    </r>
    <r>
      <rPr>
        <sz val="10"/>
        <rFont val="Arial"/>
        <family val="2"/>
      </rPr>
      <t xml:space="preserve"> Level 1 Approval is needed on ALL revisions.  Level 2 Approval is required when requests cross Dept. ID's within the same college or unit.  Level 3 Approval is required for transfers between administrative units within the same division, transfers with other divisions, or requests for new funding.  </t>
    </r>
  </si>
  <si>
    <t xml:space="preserve"> </t>
  </si>
  <si>
    <t>010675</t>
  </si>
  <si>
    <t>111310</t>
  </si>
  <si>
    <t>OUTBOUND FREIGHT SERVICES</t>
  </si>
  <si>
    <t>124800</t>
  </si>
  <si>
    <t>ACCESS &amp; INCLUSION</t>
  </si>
  <si>
    <t>VOL MATCH 526532 - CHEM REU</t>
  </si>
  <si>
    <t>100686</t>
  </si>
  <si>
    <t>OIP BUSINESS DIFFERENTIAL</t>
  </si>
  <si>
    <t>100687</t>
  </si>
  <si>
    <t>PA PRECEPTOR</t>
  </si>
  <si>
    <t>100688</t>
  </si>
  <si>
    <t>VP ACCESS &amp; ENROLLMENT MGNT</t>
  </si>
  <si>
    <t>100689</t>
  </si>
  <si>
    <t>PROVOST OFC OPER-DIFF TUITION</t>
  </si>
  <si>
    <t>100690</t>
  </si>
  <si>
    <t>FM SPCC CLEARNING</t>
  </si>
  <si>
    <t>100691</t>
  </si>
  <si>
    <t>PRE-PROFESSIONAL HEALTH ADVG</t>
  </si>
  <si>
    <t>100692</t>
  </si>
  <si>
    <t>100693</t>
  </si>
  <si>
    <t>100694</t>
  </si>
  <si>
    <t>NURSING TUITION SCHOLARSHIP</t>
  </si>
  <si>
    <t>100695</t>
  </si>
  <si>
    <t>INTL ED SALAMANCA MASTERS TUIT</t>
  </si>
  <si>
    <t>100696</t>
  </si>
  <si>
    <t>NSVR GRADUATE SCHOOL FAIR</t>
  </si>
  <si>
    <t>100697</t>
  </si>
  <si>
    <t>100698</t>
  </si>
  <si>
    <t>WOMEN FOR MADISON</t>
  </si>
  <si>
    <t>100699</t>
  </si>
  <si>
    <t>ADVANCEMENT RELATIONS</t>
  </si>
  <si>
    <t>MARKETING/PROMOTIONS</t>
  </si>
  <si>
    <t>STUDENT ATHLETE SERVICES</t>
  </si>
  <si>
    <t>MEN'S SOCCER</t>
  </si>
  <si>
    <t>STRENGTH/CONDITIONING-STADIUM</t>
  </si>
  <si>
    <t>FACILITIES &amp; EVENTS</t>
  </si>
  <si>
    <t>300336</t>
  </si>
  <si>
    <t>SURPLUS COMPUTING EQUIPMENT</t>
  </si>
  <si>
    <t>300337</t>
  </si>
  <si>
    <t>STRENGTH-CONDITIONING-CONVO</t>
  </si>
  <si>
    <t xml:space="preserve">NPS </t>
  </si>
  <si>
    <t xml:space="preserve">PS </t>
  </si>
  <si>
    <t>Technical Notes for Budget Staff</t>
  </si>
  <si>
    <t>Date</t>
  </si>
  <si>
    <t>Notes</t>
  </si>
  <si>
    <t>This is important:
Anyone who updates the accounts on the Lookup tab must do the following for PS and NPS.
PS must be entered as PS or PS+space bar.
NPS must be entered as NPS or NPS+space bar.
This is necessary in order to have all summary formulas work correctly.
Previously PS $ would add to PSREC $ because the first characters were the same.  The extra space makes PS and NPS look uniquely different from the other accounts for formulas.</t>
  </si>
  <si>
    <t>From FY2015 form</t>
  </si>
  <si>
    <t>There are hidden columns and rows that have formulas that are necessary for the SumCtr Acct amount summarization.</t>
  </si>
  <si>
    <r>
      <t xml:space="preserve">PURPOSE:  </t>
    </r>
    <r>
      <rPr>
        <sz val="10"/>
        <rFont val="Arial"/>
        <family val="2"/>
      </rPr>
      <t>This form is required to initiate all budget changes.</t>
    </r>
    <r>
      <rPr>
        <b/>
        <sz val="10"/>
        <rFont val="Arial"/>
        <family val="2"/>
      </rPr>
      <t xml:space="preserve">
INSTRUCTIONS:  </t>
    </r>
    <r>
      <rPr>
        <sz val="10"/>
        <rFont val="Arial"/>
        <family val="2"/>
      </rPr>
      <t xml:space="preserve">Please complete the form in full. </t>
    </r>
    <r>
      <rPr>
        <b/>
        <sz val="10"/>
        <rFont val="Arial"/>
        <family val="2"/>
      </rPr>
      <t xml:space="preserve"> A </t>
    </r>
    <r>
      <rPr>
        <b/>
        <u val="single"/>
        <sz val="11"/>
        <color indexed="12"/>
        <rFont val="Arial"/>
        <family val="2"/>
      </rPr>
      <t>temporary</t>
    </r>
    <r>
      <rPr>
        <b/>
        <sz val="10"/>
        <rFont val="Arial"/>
        <family val="2"/>
      </rPr>
      <t xml:space="preserve"> </t>
    </r>
    <r>
      <rPr>
        <sz val="10"/>
        <rFont val="Arial"/>
        <family val="2"/>
      </rPr>
      <t>revision is for the current fiscal year only.  A</t>
    </r>
    <r>
      <rPr>
        <b/>
        <sz val="10"/>
        <rFont val="Arial"/>
        <family val="2"/>
      </rPr>
      <t xml:space="preserve"> </t>
    </r>
    <r>
      <rPr>
        <b/>
        <u val="single"/>
        <sz val="11"/>
        <color indexed="10"/>
        <rFont val="Arial"/>
        <family val="2"/>
      </rPr>
      <t>permanent</t>
    </r>
    <r>
      <rPr>
        <b/>
        <sz val="10"/>
        <rFont val="Arial"/>
        <family val="2"/>
      </rPr>
      <t xml:space="preserve"> r</t>
    </r>
    <r>
      <rPr>
        <sz val="10"/>
        <rFont val="Arial"/>
        <family val="2"/>
      </rPr>
      <t>evision will adjust the current fiscal year and every fiscal year thereafter.  Departments are responsible for sending copies of the budget revision to all affected departments.  Monies may not be moved from E&amp;G departments (1xxxxx) to Auxiliary departments (3xxxxx) or vice versa. Monies cannot be moved from PS to NPS or from NPS to PS without prior Budget Office approval.  Budget revisions moving EXPENDITURES will always total zero.  If totals do not total zero, please revise accordingly.</t>
    </r>
    <r>
      <rPr>
        <b/>
        <sz val="10"/>
        <rFont val="Arial"/>
        <family val="2"/>
      </rPr>
      <t xml:space="preserve">
SUBMIT:   </t>
    </r>
    <r>
      <rPr>
        <sz val="10"/>
        <rFont val="Arial"/>
        <family val="2"/>
      </rPr>
      <t>Completed budget revisions with</t>
    </r>
    <r>
      <rPr>
        <b/>
        <sz val="10"/>
        <rFont val="Arial"/>
        <family val="2"/>
      </rPr>
      <t xml:space="preserve"> </t>
    </r>
    <r>
      <rPr>
        <b/>
        <u val="single"/>
        <sz val="11"/>
        <rFont val="Arial"/>
        <family val="2"/>
      </rPr>
      <t>authorized signatures</t>
    </r>
    <r>
      <rPr>
        <b/>
        <sz val="10"/>
        <rFont val="Arial"/>
        <family val="2"/>
      </rPr>
      <t xml:space="preserve"> </t>
    </r>
    <r>
      <rPr>
        <sz val="10"/>
        <rFont val="Arial"/>
        <family val="2"/>
      </rPr>
      <t>(see http://www.jmu.edu/financeoffice/signature.shtml</t>
    </r>
    <r>
      <rPr>
        <b/>
        <sz val="10"/>
        <rFont val="Arial"/>
        <family val="2"/>
      </rPr>
      <t xml:space="preserve">) </t>
    </r>
    <r>
      <rPr>
        <sz val="10"/>
        <rFont val="Arial"/>
        <family val="2"/>
      </rPr>
      <t xml:space="preserve">can be sent in one of three ways: </t>
    </r>
    <r>
      <rPr>
        <b/>
        <sz val="10"/>
        <rFont val="Arial"/>
        <family val="2"/>
      </rPr>
      <t xml:space="preserve">1) </t>
    </r>
    <r>
      <rPr>
        <sz val="10"/>
        <rFont val="Arial"/>
        <family val="2"/>
      </rPr>
      <t xml:space="preserve">via campus mail (OBM 6703), </t>
    </r>
    <r>
      <rPr>
        <b/>
        <sz val="10"/>
        <rFont val="Arial"/>
        <family val="2"/>
      </rPr>
      <t>2)</t>
    </r>
    <r>
      <rPr>
        <sz val="10"/>
        <rFont val="Arial"/>
        <family val="2"/>
      </rPr>
      <t xml:space="preserve"> scanned and emailed (budget@jmu.edu), or </t>
    </r>
    <r>
      <rPr>
        <b/>
        <sz val="10"/>
        <rFont val="Arial"/>
        <family val="2"/>
      </rPr>
      <t>3</t>
    </r>
    <r>
      <rPr>
        <sz val="10"/>
        <rFont val="Arial"/>
        <family val="2"/>
      </rPr>
      <t>) faxed (8-2878).</t>
    </r>
    <r>
      <rPr>
        <b/>
        <sz val="10"/>
        <rFont val="Arial"/>
        <family val="2"/>
      </rPr>
      <t xml:space="preserve">  </t>
    </r>
    <r>
      <rPr>
        <b/>
        <u val="single"/>
        <sz val="11"/>
        <color indexed="10"/>
        <rFont val="Arial"/>
        <family val="2"/>
      </rPr>
      <t xml:space="preserve">To avoid duplicate processing, only send one submission - either faxed, scanned, or campus mail.  </t>
    </r>
  </si>
  <si>
    <t>SUMMER ART PROGRAM</t>
  </si>
  <si>
    <t>NEW IMAGE GALLERY</t>
  </si>
  <si>
    <t>SCH OF COMMUNICATION STUDIES</t>
  </si>
  <si>
    <t>1064000</t>
  </si>
  <si>
    <t>ART, DESIGN &amp; ART HISTORY</t>
  </si>
  <si>
    <t>1011000</t>
  </si>
  <si>
    <t>CHEMISTRY &amp; BIOCHEMISTRY</t>
  </si>
  <si>
    <t>SCH THEATRE &amp; DANCE</t>
  </si>
  <si>
    <t>FOREIGN LANGUAGES, LIT &amp; CULTURES</t>
  </si>
  <si>
    <t>MATHEMATICS &amp; STATISTICS</t>
  </si>
  <si>
    <t>SCHOOL OF MUSIC</t>
  </si>
  <si>
    <t>STUDENT ENRICHMENT</t>
  </si>
  <si>
    <t>PHILOSOPHY &amp; RELIGION</t>
  </si>
  <si>
    <t>POLITICAL SCIENCE DEPARTMENT</t>
  </si>
  <si>
    <t>SOCIOLOGY &amp; ANTHROPOLOGY</t>
  </si>
  <si>
    <t>1031000</t>
  </si>
  <si>
    <t>KINESIOLOGY DEPARTMENT</t>
  </si>
  <si>
    <t>PSYCHOLOGY</t>
  </si>
  <si>
    <t>HEALTH SCIENCES</t>
  </si>
  <si>
    <t>AGING &amp; FAMILY STUDIES</t>
  </si>
  <si>
    <t>ORKNEY SPRINGS WORKSHOP</t>
  </si>
  <si>
    <t>1022000</t>
  </si>
  <si>
    <t>CHBS PROJECT SUPPORT</t>
  </si>
  <si>
    <t>1046000</t>
  </si>
  <si>
    <t>1033000</t>
  </si>
  <si>
    <t>LIBRARIES &amp; EDUCATIONAL TECH</t>
  </si>
  <si>
    <t>1041000</t>
  </si>
  <si>
    <t>LIBRARY, STUDENT EMPLOYMENT</t>
  </si>
  <si>
    <t>1042000</t>
  </si>
  <si>
    <t>IT - COMPUTING SUPPORT</t>
  </si>
  <si>
    <t>1044000</t>
  </si>
  <si>
    <t>IT - COMPUTER LABS</t>
  </si>
  <si>
    <t>DEAN-COLL OF SCIENCE &amp; MATH</t>
  </si>
  <si>
    <t>INTERNATIONAL EDUCATION</t>
  </si>
  <si>
    <t>DEAN-COLLEGE OF EDUCATION</t>
  </si>
  <si>
    <t>GRADUATE SCHOOL</t>
  </si>
  <si>
    <t>DEAN, EDUCATIONAL TECH</t>
  </si>
  <si>
    <t>1052000</t>
  </si>
  <si>
    <t>E&amp;G STUDENT WELLNESS &amp; OUTREACH</t>
  </si>
  <si>
    <t>FORBES CENTER BOX OFFICE</t>
  </si>
  <si>
    <t>WILSON HALL AUDITORIUM-STUDENT</t>
  </si>
  <si>
    <t>1055000</t>
  </si>
  <si>
    <t>OFFICE OF DISABILITY SERVICES</t>
  </si>
  <si>
    <t>1053000</t>
  </si>
  <si>
    <t>1063000</t>
  </si>
  <si>
    <t>1054000</t>
  </si>
  <si>
    <t>FINANCIAL AID &amp; SCHOLARSHIPS</t>
  </si>
  <si>
    <t>BOARD OF VISITORS</t>
  </si>
  <si>
    <t>1061000</t>
  </si>
  <si>
    <t>PROVOST SR VP ACADEMIC AFFAIRS</t>
  </si>
  <si>
    <t>SR VP ADMINISTRATION &amp; FINANCE</t>
  </si>
  <si>
    <t>1065000</t>
  </si>
  <si>
    <t>SR VP STU AFFAIRS &amp; UNIV PLAN</t>
  </si>
  <si>
    <t>1051000</t>
  </si>
  <si>
    <t>SPONSORED PROGRAMS</t>
  </si>
  <si>
    <t>1062000</t>
  </si>
  <si>
    <t>ASSOCIATE CONTROLLER-OPER</t>
  </si>
  <si>
    <t>AUDIT &amp; MANAGEMENT SERVICES</t>
  </si>
  <si>
    <t>IT - INFORMATION SYSTEMS</t>
  </si>
  <si>
    <t>IT - TECHNICAL SERVICES</t>
  </si>
  <si>
    <t>1071000</t>
  </si>
  <si>
    <t>WAREHOUSE/STORES</t>
  </si>
  <si>
    <t>TRANSPORTATION E&amp;G</t>
  </si>
  <si>
    <t>CAMPUS MAIL &amp; DELIVERY</t>
  </si>
  <si>
    <t>LOCK SHOP E&amp;G</t>
  </si>
  <si>
    <t>CHBS - DEAN</t>
  </si>
  <si>
    <t>FM ADMINISTRATION</t>
  </si>
  <si>
    <t>FACILITIES PLANNING &amp; CONSTR</t>
  </si>
  <si>
    <t>HOUSEKEEPING E&amp;G</t>
  </si>
  <si>
    <t>1072000</t>
  </si>
  <si>
    <t>TRADES/SHOPS E&amp;G</t>
  </si>
  <si>
    <t>1073000</t>
  </si>
  <si>
    <t>LANDSCAPE E&amp;G</t>
  </si>
  <si>
    <t>RECYCLING/INTEG WASTE MGT E&amp;G</t>
  </si>
  <si>
    <t>1074000</t>
  </si>
  <si>
    <t>1075000</t>
  </si>
  <si>
    <t>1076000</t>
  </si>
  <si>
    <t>POWER PLANT E&amp;G</t>
  </si>
  <si>
    <t>1077000</t>
  </si>
  <si>
    <t>E&amp;G DEBT</t>
  </si>
  <si>
    <t>1078000</t>
  </si>
  <si>
    <t>1081000</t>
  </si>
  <si>
    <t>1082000</t>
  </si>
  <si>
    <t>1100100</t>
  </si>
  <si>
    <t>FRANCHISE PUBLISHING</t>
  </si>
  <si>
    <t>COMPUTER SCIENCE INFO SEC</t>
  </si>
  <si>
    <t>CHBS - TECHNOLOGY SUPPORT</t>
  </si>
  <si>
    <t>INFORMATION TECHNOLOGY</t>
  </si>
  <si>
    <t>CISE LAB OPERATIONS</t>
  </si>
  <si>
    <t>TRAINING &amp; DEVELOPMENT</t>
  </si>
  <si>
    <t>INTL ED-TUITION</t>
  </si>
  <si>
    <t>AMERICAN READ-CWS</t>
  </si>
  <si>
    <t>CLASSROOM TECHNOLOGY SERVICES</t>
  </si>
  <si>
    <t>DISTANCE LEARNING-LIB &amp; ED TECH</t>
  </si>
  <si>
    <t>ASSESSMENT ASSISTANTSHIPS</t>
  </si>
  <si>
    <t>OFFICE OF PLANNED GIVING</t>
  </si>
  <si>
    <t>CREATIVE SERVICES</t>
  </si>
  <si>
    <t>1014000</t>
  </si>
  <si>
    <t>1021000</t>
  </si>
  <si>
    <t>1005200</t>
  </si>
  <si>
    <t>STU. BUSINESS COUNSELOR INST</t>
  </si>
  <si>
    <t>0</t>
  </si>
  <si>
    <t>LEARNING, TECH &amp; LEADERSHIP ED</t>
  </si>
  <si>
    <t>YOUTH EMPOWERMENT STRATEGIES</t>
  </si>
  <si>
    <t>ISAT TEAM 3: FACULTY DEVELOPMENT</t>
  </si>
  <si>
    <t>CORP &amp; FOUNDATION RELATIONS</t>
  </si>
  <si>
    <t>ASSOC VP-COMM AND MARKETING</t>
  </si>
  <si>
    <t>FINANCIAL AID GRANT/SCHOLARSHI</t>
  </si>
  <si>
    <t>LC - SMLC</t>
  </si>
  <si>
    <t>LEARNING CENTERS</t>
  </si>
  <si>
    <t>COLLEGE OF VIS &amp; PERF ARTS</t>
  </si>
  <si>
    <t>CHBS/CISE INTERNATIONAL</t>
  </si>
  <si>
    <t>REAL PROPERTY &amp; SPACE MGMT</t>
  </si>
  <si>
    <t>MATCH 526500</t>
  </si>
  <si>
    <t>DEPARTMENT OF ENGINEERING</t>
  </si>
  <si>
    <t>DINGLEDINE SCHOLARSHIP</t>
  </si>
  <si>
    <t>INTERDISC LIBERAL STUDIES</t>
  </si>
  <si>
    <t>VICE PROVOST, STEM</t>
  </si>
  <si>
    <t>ENVIRONMENTAL STEWARDSHIP</t>
  </si>
  <si>
    <t>SUBSTANCE ABUSE PREVENTION</t>
  </si>
  <si>
    <t>1056000</t>
  </si>
  <si>
    <t>MADISON ACHIEVEMENT SCHOL.</t>
  </si>
  <si>
    <t>MORRISON BRUCE CENTER OUTREACH</t>
  </si>
  <si>
    <t>LC - SI</t>
  </si>
  <si>
    <t>100659</t>
  </si>
  <si>
    <t>MATCH-550488-GLASSY DYNAMICS</t>
  </si>
  <si>
    <t>STUDENT SUCCESS CENTER</t>
  </si>
  <si>
    <t>U/G SCHOLARSHIPS-COB</t>
  </si>
  <si>
    <t>COB-DIFFERENTIAL TUITION</t>
  </si>
  <si>
    <t>DIFF TUITION - FINAID-OPERATING</t>
  </si>
  <si>
    <t>MADISON CENTER FOR COMMUNITY DEVELOPMENT</t>
  </si>
  <si>
    <t>MATCHING 550594-WRIGHT RCORP</t>
  </si>
  <si>
    <t>NURSING - DIFFERENTIAL TUITION</t>
  </si>
  <si>
    <t>MBA - EXECUTIVE LEADERSHIP</t>
  </si>
  <si>
    <t>STUDIO AND LABORATORIES-DEPT OF ENGINEER</t>
  </si>
  <si>
    <t>100700</t>
  </si>
  <si>
    <t>MUSIC ACADEMY</t>
  </si>
  <si>
    <t>100701</t>
  </si>
  <si>
    <t>FM INSTRUCTIONAL PROJECTS</t>
  </si>
  <si>
    <t>RESIDENCE LIFE ADMIN</t>
  </si>
  <si>
    <t>8093000</t>
  </si>
  <si>
    <t>RESIDENCE LIFE MAINTENANCE</t>
  </si>
  <si>
    <t>8099000</t>
  </si>
  <si>
    <t>COMMUNITY DEVELOPMENT</t>
  </si>
  <si>
    <t>8096000</t>
  </si>
  <si>
    <t>8099500</t>
  </si>
  <si>
    <t>UNIVERSITY RECREATION (UREC)</t>
  </si>
  <si>
    <t>8098000</t>
  </si>
  <si>
    <t>DINING SVC.ADMIN</t>
  </si>
  <si>
    <t>8091000</t>
  </si>
  <si>
    <t>CONFERENCE SERVICES</t>
  </si>
  <si>
    <t>UNIVERSITY UNIONS</t>
  </si>
  <si>
    <t>8097000</t>
  </si>
  <si>
    <t>8092000</t>
  </si>
  <si>
    <t>8094000</t>
  </si>
  <si>
    <t>PARKING-SPEC PROJ</t>
  </si>
  <si>
    <t>8095000</t>
  </si>
  <si>
    <t>PC SERVICES</t>
  </si>
  <si>
    <t>IT - NETWORK SERVICES</t>
  </si>
  <si>
    <t>NETWORK RESERVE PROJECT</t>
  </si>
  <si>
    <t>300111</t>
  </si>
  <si>
    <t>TELECOM 9(D)</t>
  </si>
  <si>
    <t>300112</t>
  </si>
  <si>
    <t>TELECOM 9(C)</t>
  </si>
  <si>
    <t>AUXILIARY ADMINISTRATION</t>
  </si>
  <si>
    <t>DEAN OF STUDENTS</t>
  </si>
  <si>
    <t>CAMPUS POLICE AUX</t>
  </si>
  <si>
    <t>ASSOCIATE CONTROLLER AUX</t>
  </si>
  <si>
    <t>HUMAN RESOURCES AUX</t>
  </si>
  <si>
    <t>FM PLANNING &amp; CONSTR AUX</t>
  </si>
  <si>
    <t>POWER PLANT AUX</t>
  </si>
  <si>
    <t>LANDSCAPE AUX</t>
  </si>
  <si>
    <t>TRADES/SHOP AUX</t>
  </si>
  <si>
    <t>HOUSEKEEPING AUX</t>
  </si>
  <si>
    <t>REC SPECIAL PROJ</t>
  </si>
  <si>
    <t>OFF OF STUDENT ACCOUNT AND RESTOR PRACT</t>
  </si>
  <si>
    <t>COMMUNITY SERVICE-LEARNING AUX</t>
  </si>
  <si>
    <t>RESIDENCE FACILITY - REVENUE</t>
  </si>
  <si>
    <t>EVENT MANAGEMENT</t>
  </si>
  <si>
    <t>ACAD ADVISORS - ATHLETICS</t>
  </si>
  <si>
    <t>RECYCLING/INTEG WASTE MGT AUX</t>
  </si>
  <si>
    <t>INTL EDUC - COMP FEE</t>
  </si>
  <si>
    <t>INTL EDUC - ROOM FEE</t>
  </si>
  <si>
    <t>INTL EDUC - BOARD FEE</t>
  </si>
  <si>
    <t>INTL EDUC - SUPPLEMENTAL FEES</t>
  </si>
  <si>
    <t>UNIV UNION - TECH &amp; DESIGN</t>
  </si>
  <si>
    <t>UNIVERSITY EVENTS AUX</t>
  </si>
  <si>
    <t>INTL EDUC - S/T COMP FEES</t>
  </si>
  <si>
    <t>INTL EDUC - S/T ROOM FEES</t>
  </si>
  <si>
    <t>INTL EDUC - S/T BOARD FEES</t>
  </si>
  <si>
    <t>TECH SUPPORT - PRINTING SVC</t>
  </si>
  <si>
    <t>LOCK SHOP AUX</t>
  </si>
  <si>
    <t>NCAA CHAMPIONSHIPS</t>
  </si>
  <si>
    <t>CAA STUDENT ATH OPPORTUNITY FUND</t>
  </si>
  <si>
    <t>ATHLETIC PERFORMANCE CENTER</t>
  </si>
  <si>
    <t>TRANSPORTATION AUX</t>
  </si>
  <si>
    <t>FESTIVAL CONF &amp; STU CTR ADMIN</t>
  </si>
  <si>
    <t>CAA POST SEASON/OFFICIALS</t>
  </si>
  <si>
    <t>NORTH CAMPUS PARKING DECKS</t>
  </si>
  <si>
    <t>UNIVERISTY RECREATION (UPARK)</t>
  </si>
  <si>
    <t>MADIPALOOZA-AUX</t>
  </si>
  <si>
    <t>SUCCESSFUL TRANSITIONS SCHOL.</t>
  </si>
  <si>
    <t>300338</t>
  </si>
  <si>
    <t>MADISON ACHIEVEMENT SCHOLARSHIP - AUX</t>
  </si>
  <si>
    <t>SPONSORED PROGRAMS-PROG INCOME</t>
  </si>
  <si>
    <t>RECEIPTS FRM OTHER STAT AGENCY</t>
  </si>
  <si>
    <t>FEDERAL GRANTS AND CONTRACTS</t>
  </si>
  <si>
    <t>REG TUITION IN</t>
  </si>
  <si>
    <t>JUNE TUITION IN-UGRAD</t>
  </si>
  <si>
    <t>GRADUATE TUITION IN</t>
  </si>
  <si>
    <t>REG TUITION OUT</t>
  </si>
  <si>
    <t>JUNE TUITION OUTSTATE</t>
  </si>
  <si>
    <t>010361</t>
  </si>
  <si>
    <t>GRADUATE TUITION OUT</t>
  </si>
  <si>
    <t>INSTITUTION TUITION OFF</t>
  </si>
  <si>
    <t>EXAM FOR CREDIT</t>
  </si>
  <si>
    <t>U/G APPLICATION FEES</t>
  </si>
  <si>
    <t>GRADUATE APPLICATION FEES</t>
  </si>
  <si>
    <t>CONTINUING EDUCATION APP FEES</t>
  </si>
  <si>
    <t>010455</t>
  </si>
  <si>
    <t>ISC SERVICE FEE</t>
  </si>
  <si>
    <t>010475</t>
  </si>
  <si>
    <t>COURSE FEE</t>
  </si>
  <si>
    <t>SPEECH CLINIC</t>
  </si>
  <si>
    <t>CHILD DEV CLINIC</t>
  </si>
  <si>
    <t>LATE REGISTRATION FEES</t>
  </si>
  <si>
    <t>LIBRARY FINES/FEES</t>
  </si>
  <si>
    <t>ORIENTATION</t>
  </si>
  <si>
    <t>ADM ALLOC ST</t>
  </si>
  <si>
    <t>OTHER SOURCES</t>
  </si>
  <si>
    <t>E&amp;G FACILITIES RENT</t>
  </si>
  <si>
    <t>SUMMER HEALTH SERVICES</t>
  </si>
  <si>
    <t>SALES - HEALTH CENTER PHARMACY</t>
  </si>
  <si>
    <t>WCC RM RENT</t>
  </si>
  <si>
    <t>WCC GAME</t>
  </si>
  <si>
    <t>STU LONG DIS</t>
  </si>
  <si>
    <t>RES BD FALL</t>
  </si>
  <si>
    <t>ARAMARK REVENUE</t>
  </si>
  <si>
    <t>COMM BD FALL</t>
  </si>
  <si>
    <t>RES BD SUM</t>
  </si>
  <si>
    <t>MEAL TRANSF</t>
  </si>
  <si>
    <t>CASH SALES</t>
  </si>
  <si>
    <t>BOOKSTORE REVENUE</t>
  </si>
  <si>
    <t>CONFERENCES</t>
  </si>
  <si>
    <t>CONFERENCE MEALS-INTERNAL</t>
  </si>
  <si>
    <t>OTH DINING</t>
  </si>
  <si>
    <t>011016</t>
  </si>
  <si>
    <t>ARAMARK COMMISSION - BF STAD</t>
  </si>
  <si>
    <t>ID REPLACE</t>
  </si>
  <si>
    <t>STU RENT REG</t>
  </si>
  <si>
    <t>STUDENT RENT OFF-CAMPUS</t>
  </si>
  <si>
    <t>011056</t>
  </si>
  <si>
    <t>STU RENT WALNUT LN APTS</t>
  </si>
  <si>
    <t>STU RENT SUMMER</t>
  </si>
  <si>
    <t>DORM DAMAGE</t>
  </si>
  <si>
    <t>LOST KEYS</t>
  </si>
  <si>
    <t>STU RENT ORIENT</t>
  </si>
  <si>
    <t>STU ATH FEE</t>
  </si>
  <si>
    <t>WOMEN BASKETBALL GATE RECPTS</t>
  </si>
  <si>
    <t>TICKET OFFICE HANDLING FEE</t>
  </si>
  <si>
    <t>BRIDGEFORTH HOSPITALITY</t>
  </si>
  <si>
    <t>ATH-FOUND SUPPORT</t>
  </si>
  <si>
    <t>AUX FAC RENT</t>
  </si>
  <si>
    <t>COMPREHENSIVE FEE</t>
  </si>
  <si>
    <t>SUMMER COMP FEE</t>
  </si>
  <si>
    <t>AUX OTHER FEE</t>
  </si>
  <si>
    <t>FED. ADMIN. ALLOWANCE</t>
  </si>
  <si>
    <t>FD GRANT &amp; CONT O/H</t>
  </si>
  <si>
    <t>STATE GRANT &amp; CONTRACT O/H</t>
  </si>
  <si>
    <t>LOCAL GRANT &amp; CONTRACT O/H</t>
  </si>
  <si>
    <t>FED ARRA TRANSFER CWS</t>
  </si>
  <si>
    <t>RM DEPOSIT RET STU</t>
  </si>
  <si>
    <t>DEBT SERVICE REVENUE</t>
  </si>
  <si>
    <t>RECYCLABLE MATERIAL</t>
  </si>
  <si>
    <t>JUDICIAL FINES</t>
  </si>
  <si>
    <t>ETF FEE - OUT OF STATE</t>
  </si>
  <si>
    <t>CAP FEE-OUT OF STATE STUDENTS</t>
  </si>
  <si>
    <t>PARKING FEE</t>
  </si>
  <si>
    <t>UNAPPLIED STAFFORD</t>
  </si>
  <si>
    <t>FED ARRA NSF RESEARCH SUPPORT</t>
  </si>
  <si>
    <t>SOC SECURITY-SAL</t>
  </si>
  <si>
    <t>CENTRAL BENEFIT INCREASES</t>
  </si>
  <si>
    <t>SOC SECURITY-WAGE</t>
  </si>
  <si>
    <t>BUDGET OFFICE POOLED BENS QNT/PTS</t>
  </si>
  <si>
    <t>RETIREES HEALTH CARE</t>
  </si>
  <si>
    <t>VSDB&amp;LONG-TERM DISABILITY INS</t>
  </si>
  <si>
    <t>SALARIES, ADMIN</t>
  </si>
  <si>
    <t>CENTRAL MERIT FUNDING ADMIN</t>
  </si>
  <si>
    <t>ADMIN-POOL PEERS</t>
  </si>
  <si>
    <t>PT-SAL 20-29.9 HRS/WK (PTS)</t>
  </si>
  <si>
    <t>SALARIES P/T ADMIN W/BENEFITS</t>
  </si>
  <si>
    <t>QUASI NT-SAL 30-39.9 HRS/WK (Q</t>
  </si>
  <si>
    <t>SALARY, CLASSIFIED</t>
  </si>
  <si>
    <t>CENTRAL MERIT FUNDING CLASS</t>
  </si>
  <si>
    <t>CLASS-HIRE ADJUSTMENT</t>
  </si>
  <si>
    <t>CENTRAL MERIT FUNDING FACULTY</t>
  </si>
  <si>
    <t>SALARIES, PROF STAFF</t>
  </si>
  <si>
    <t>SALARIES P/T T&amp;R W/BENEFITS</t>
  </si>
  <si>
    <t>VALORS-SALARY</t>
  </si>
  <si>
    <t>IT-CLASSIFIED</t>
  </si>
  <si>
    <t>IT-TEACH FACULTY</t>
  </si>
  <si>
    <t>IT-AP FACULTY</t>
  </si>
  <si>
    <t>IT SALARIES, OVERTIME</t>
  </si>
  <si>
    <t>PT BONUS - MERIT/COL</t>
  </si>
  <si>
    <t>WAGES, NON JMU STUDENT</t>
  </si>
  <si>
    <t>WAGES, T &amp; R PT - SUMMER</t>
  </si>
  <si>
    <t>UNIVERSITY STIPENDS</t>
  </si>
  <si>
    <t>FEDERAL WORK STUDY</t>
  </si>
  <si>
    <t>IT WAGE</t>
  </si>
  <si>
    <t>IT PT TEACH FACULTY</t>
  </si>
  <si>
    <t>IT PT NON TEACH</t>
  </si>
  <si>
    <t>EARLY RETIRMENT</t>
  </si>
  <si>
    <t>SAL, COMP LEAVE BLANCE</t>
  </si>
  <si>
    <t>EMPLOYER PAID EMPLOYEE VRS</t>
  </si>
  <si>
    <t>WTA-FED OLD-AGE INSURANCE</t>
  </si>
  <si>
    <t>RECOVERY</t>
  </si>
  <si>
    <t>RECOVERY FR FOUNDAT</t>
  </si>
  <si>
    <t>COMMUNICATION SERVICES</t>
  </si>
  <si>
    <t>MESSENGER SERVICES</t>
  </si>
  <si>
    <t>POSTAL SERVICES,PERMIT</t>
  </si>
  <si>
    <t>POSTAL SERVICES, CONTRACT</t>
  </si>
  <si>
    <t>PRINTING SVC (COPY CTR)</t>
  </si>
  <si>
    <t>PRINTING SERVICES INTERNAL</t>
  </si>
  <si>
    <t>FAX COSTS</t>
  </si>
  <si>
    <t>TELECOM SV-NON STATE</t>
  </si>
  <si>
    <t>TELECOMMUNICATIONS</t>
  </si>
  <si>
    <t>EMPLOYEE DEV. SERV</t>
  </si>
  <si>
    <t>PUBLICATION SUBSCRIP</t>
  </si>
  <si>
    <t>EMPL TRAIN COURSES, WORKSH/CON</t>
  </si>
  <si>
    <t>EMPL TRAIN-TRANSP,LODG,MLS</t>
  </si>
  <si>
    <t>DENTAL SERVICES</t>
  </si>
  <si>
    <t>HOSPITAL SERVICES</t>
  </si>
  <si>
    <t>MEDICAL SERVICES</t>
  </si>
  <si>
    <t>MEDICAL SVC INTERNAL</t>
  </si>
  <si>
    <t>X-RAY-LAB SVC</t>
  </si>
  <si>
    <t>ATTORNEY SERVICES</t>
  </si>
  <si>
    <t>MANAGEMENT SERVICES</t>
  </si>
  <si>
    <t>BANK CARD CHARGES</t>
  </si>
  <si>
    <t>CAMPUS CARD CHARGE</t>
  </si>
  <si>
    <t>PERSONNEL MGT SERVICE</t>
  </si>
  <si>
    <t>REP &amp; MAINTENANCE SVC</t>
  </si>
  <si>
    <t>CUSTODIAL SERVICES</t>
  </si>
  <si>
    <t>HOOD CLNG-FIRE</t>
  </si>
  <si>
    <t>CUSTODIAL - INTERNAL</t>
  </si>
  <si>
    <t>ELEC REP/MAINT</t>
  </si>
  <si>
    <t>EXTERMINATION SERVICE</t>
  </si>
  <si>
    <t>HIGHWAY REPAIR &amp; MAINTENANCE</t>
  </si>
  <si>
    <t>PLANT REPAIR INTERNAL</t>
  </si>
  <si>
    <t>ARCH/ENGINEER SERVICE</t>
  </si>
  <si>
    <t>BCOM FIRE SAFETY REVIEW</t>
  </si>
  <si>
    <t>FOOD/DIETARY SERVICES</t>
  </si>
  <si>
    <t>LAUNDRY/LINEN SERVICE</t>
  </si>
  <si>
    <t>MANUAL LABOR SERVICE</t>
  </si>
  <si>
    <t>PRODUCTION SERVICE</t>
  </si>
  <si>
    <t>SKILLED SVC (ARTISANS)</t>
  </si>
  <si>
    <t>VITA PASS THRU CHARGES</t>
  </si>
  <si>
    <t>ADP HARDWARE MAIN</t>
  </si>
  <si>
    <t>ADP SOFTWARE MAIN</t>
  </si>
  <si>
    <t>ADP SOFTWARE COSTS</t>
  </si>
  <si>
    <t>SOFTWARE DEPTL</t>
  </si>
  <si>
    <t>COMPUTER SOFTWARE, THIRD PARTY</t>
  </si>
  <si>
    <t>TRAVEL</t>
  </si>
  <si>
    <t>TRAVEL PER VEH-RECRUITING</t>
  </si>
  <si>
    <t>TRAVEL PER VEH-TEAM</t>
  </si>
  <si>
    <t>TRAVEL, PUB CARRIER</t>
  </si>
  <si>
    <t>TRAVEL PUB CARRI-RECRUITING</t>
  </si>
  <si>
    <t>TRAVEL PUB CARRI-TEAM</t>
  </si>
  <si>
    <t>TRAVEL, STATE VEHICLE</t>
  </si>
  <si>
    <t>TRAVEL STATE VEH-RECRUITING</t>
  </si>
  <si>
    <t>TRAVEL STATE VEH-TEAM</t>
  </si>
  <si>
    <t>TRAVEL, LODGING</t>
  </si>
  <si>
    <t>TRAVEL LODGING-RECRUITING</t>
  </si>
  <si>
    <t>TRAVEL LODGING-TEAM</t>
  </si>
  <si>
    <t>DAY TRIP-MEAL REIMBURSE</t>
  </si>
  <si>
    <t>OVERNIGHT TRIP-MEALS</t>
  </si>
  <si>
    <t>OVERNIGHT TRIP, MEAL-RECRUIT</t>
  </si>
  <si>
    <t>OVERNIGHT TRIP, MEAL-TEAM</t>
  </si>
  <si>
    <t>ADMINISTRATIVE SUPPORT</t>
  </si>
  <si>
    <t>OFFICE SUPPLIES,MAILING</t>
  </si>
  <si>
    <t>ALCOHOLIC BEV</t>
  </si>
  <si>
    <t>MFG-SUPPLIES</t>
  </si>
  <si>
    <t>MEDICAL &amp; LAB SUPPLIES</t>
  </si>
  <si>
    <t>LABORATORY SUPPLY</t>
  </si>
  <si>
    <t>MED/DENTAL SUPP</t>
  </si>
  <si>
    <t>REP &amp; MAINTENANCE SUPPLIES</t>
  </si>
  <si>
    <t>BLDG R/M MATERIALS</t>
  </si>
  <si>
    <t>HIGHWAY REPAIR &amp; MANT MATERIAL</t>
  </si>
  <si>
    <t>RESIDENTIAL SUPPLIES</t>
  </si>
  <si>
    <t>FOOD/DIET SUPPLIES</t>
  </si>
  <si>
    <t>FOOD/DIETARY TRANSFER</t>
  </si>
  <si>
    <t>FOOD SERVICE SUPPLIES</t>
  </si>
  <si>
    <t>FOOD SVC SUPPLIES TRANSFE</t>
  </si>
  <si>
    <t>LAUNDRY-LINEN SUPP</t>
  </si>
  <si>
    <t>AGRICULTURAL SUPPLIES</t>
  </si>
  <si>
    <t>RECREATIONAL SUPPLIES</t>
  </si>
  <si>
    <t>BOOKSTORE ORG RECOVERY</t>
  </si>
  <si>
    <t>141320</t>
  </si>
  <si>
    <t>HUMAN SUBJECT PAYMENTS-IRB</t>
  </si>
  <si>
    <t>UNEMP COMP REIMB</t>
  </si>
  <si>
    <t>GRAD SCHOOL FELLOWSHIP</t>
  </si>
  <si>
    <t>UNDERGRAD SCHOLARSHIP</t>
  </si>
  <si>
    <t>I-A RECOVERY TRANS PAY</t>
  </si>
  <si>
    <t>AUTO LIABILITY INSURANCE</t>
  </si>
  <si>
    <t>EQUIPMENT/CAPITAL LEASE</t>
  </si>
  <si>
    <t>RENTAL - INTERNAL</t>
  </si>
  <si>
    <t>PROPERTY RENTALS</t>
  </si>
  <si>
    <t>LAND AND BUILDING RENTALS</t>
  </si>
  <si>
    <t>SERVICE CHARGE</t>
  </si>
  <si>
    <t>ASC</t>
  </si>
  <si>
    <t>F&amp;A ADMIN. ALLOWANCE</t>
  </si>
  <si>
    <t>ELEC SERVICE CHARGES</t>
  </si>
  <si>
    <t>REFUSE SERVICE CHARGE</t>
  </si>
  <si>
    <t>WATER-SEWER SERVICE</t>
  </si>
  <si>
    <t>GENERAL LIABILITY</t>
  </si>
  <si>
    <t>PYMTS STATE INS</t>
  </si>
  <si>
    <t>WORKMEN'S COMP</t>
  </si>
  <si>
    <t>COMP PROC INSTALL</t>
  </si>
  <si>
    <t>PC LEASE/PURCHASE REPAYMENT</t>
  </si>
  <si>
    <t>COMPUTER SOFTWARE INSTALLMENT</t>
  </si>
  <si>
    <t>EQUIP INSTALL PUR</t>
  </si>
  <si>
    <t>PROPERTY IMPROVEMENTS</t>
  </si>
  <si>
    <t>SITE IMPROVEMENT</t>
  </si>
  <si>
    <t>COMPUTER HARDWARE &amp; SOFTWARE</t>
  </si>
  <si>
    <t>EXHIBIT EQUIPMENT</t>
  </si>
  <si>
    <t>PHOTO EQUIP</t>
  </si>
  <si>
    <t>VOICE DATA TRAN</t>
  </si>
  <si>
    <t>ELEC&amp;PHOTO EQUIP IMPROVEMENT</t>
  </si>
  <si>
    <t>MOTOR VEHICLE EQUIP</t>
  </si>
  <si>
    <t>OFFICE APPURTENANCE</t>
  </si>
  <si>
    <t>OFFICE EQUIP IMP</t>
  </si>
  <si>
    <t>LAW ENFORCEMENT EQUIPMENT</t>
  </si>
  <si>
    <t>MANUFACTURING EQUIPMENT</t>
  </si>
  <si>
    <t>NON-POWER R/M EQ</t>
  </si>
  <si>
    <t>EQUIPMENT RECOVERY</t>
  </si>
  <si>
    <t>CONST BLDG IMPROV</t>
  </si>
  <si>
    <t>REV BOND PRINCIPAL RETIREMENT</t>
  </si>
  <si>
    <t>LOCAL ACCOUNT RECOVERY</t>
  </si>
  <si>
    <t xml:space="preserve">PSREC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</si>
</sst>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0_);_(* \(#,##0.0\);_(* &quot;-&quot;??_);_(@_)"/>
    <numFmt numFmtId="177" formatCode="_(* #,##0_);_(* \(#,##0\);_(* &quot;-&quot;??_);_(@_)"/>
    <numFmt numFmtId="178" formatCode="#,##0.0_);\(#,##0.0\)"/>
    <numFmt numFmtId="179" formatCode="[$-409]dddd\,\ mmmm\ dd\,\ yyyy"/>
    <numFmt numFmtId="180" formatCode="00000000"/>
    <numFmt numFmtId="181" formatCode="[$-409]dddd\,\ mmmm\ d\,\ yy"/>
  </numFmts>
  <fonts count="68">
    <font>
      <sz val="10"/>
      <name val="Arial"/>
      <family val="0"/>
    </font>
    <font>
      <b/>
      <sz val="18"/>
      <name val="Arial"/>
      <family val="2"/>
    </font>
    <font>
      <b/>
      <sz val="10"/>
      <name val="Arial"/>
      <family val="2"/>
    </font>
    <font>
      <sz val="8"/>
      <name val="Arial"/>
      <family val="2"/>
    </font>
    <font>
      <b/>
      <sz val="10"/>
      <name val="Arial Unicode MS"/>
      <family val="2"/>
    </font>
    <font>
      <sz val="10"/>
      <name val="Arial Unicode MS"/>
      <family val="2"/>
    </font>
    <font>
      <b/>
      <sz val="12"/>
      <name val="Arial"/>
      <family val="2"/>
    </font>
    <font>
      <u val="single"/>
      <sz val="12"/>
      <name val="Arial"/>
      <family val="2"/>
    </font>
    <font>
      <sz val="12"/>
      <name val="Arial"/>
      <family val="2"/>
    </font>
    <font>
      <sz val="10"/>
      <color indexed="17"/>
      <name val="Arial"/>
      <family val="2"/>
    </font>
    <font>
      <sz val="12"/>
      <color indexed="22"/>
      <name val="Arial"/>
      <family val="2"/>
    </font>
    <font>
      <sz val="8"/>
      <name val="Tahoma"/>
      <family val="2"/>
    </font>
    <font>
      <b/>
      <sz val="8"/>
      <name val="Tahoma"/>
      <family val="2"/>
    </font>
    <font>
      <b/>
      <sz val="11"/>
      <name val="Arial"/>
      <family val="2"/>
    </font>
    <font>
      <b/>
      <sz val="10"/>
      <color indexed="10"/>
      <name val="Arial"/>
      <family val="2"/>
    </font>
    <font>
      <b/>
      <u val="single"/>
      <sz val="11"/>
      <color indexed="12"/>
      <name val="Arial"/>
      <family val="2"/>
    </font>
    <font>
      <b/>
      <u val="single"/>
      <sz val="11"/>
      <color indexed="10"/>
      <name val="Arial"/>
      <family val="2"/>
    </font>
    <font>
      <b/>
      <u val="single"/>
      <sz val="11"/>
      <name val="Arial"/>
      <family val="2"/>
    </font>
    <font>
      <b/>
      <sz val="10"/>
      <color indexed="60"/>
      <name val="Arial"/>
      <family val="2"/>
    </font>
    <font>
      <sz val="9"/>
      <name val="Tahoma"/>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62"/>
      <name val="Arial"/>
      <family val="2"/>
    </font>
    <font>
      <sz val="8"/>
      <color indexed="10"/>
      <name val="Arial"/>
      <family val="2"/>
    </font>
    <font>
      <sz val="9"/>
      <color indexed="10"/>
      <name val="Arial"/>
      <family val="2"/>
    </font>
    <font>
      <sz val="10"/>
      <color indexed="10"/>
      <name val="Arial"/>
      <family val="2"/>
    </font>
    <font>
      <sz val="12"/>
      <color indexed="63"/>
      <name val="Arial"/>
      <family val="2"/>
    </font>
    <font>
      <b/>
      <sz val="12"/>
      <color indexed="54"/>
      <name val="Arial"/>
      <family val="2"/>
    </font>
    <font>
      <b/>
      <sz val="10"/>
      <color indexed="12"/>
      <name val="Arial"/>
      <family val="2"/>
    </font>
    <font>
      <sz val="8"/>
      <name val="Segoe UI"/>
      <family val="2"/>
    </font>
    <font>
      <b/>
      <sz val="11"/>
      <color indexed="10"/>
      <name val="Calibri"/>
      <family val="0"/>
    </font>
    <font>
      <sz val="11"/>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1"/>
      <color rgb="FFFF0000"/>
      <name val="Calibri"/>
      <family val="2"/>
    </font>
    <font>
      <b/>
      <sz val="18"/>
      <color rgb="FF7030A0"/>
      <name val="Arial"/>
      <family val="2"/>
    </font>
    <font>
      <sz val="8"/>
      <color rgb="FFFF0000"/>
      <name val="Arial"/>
      <family val="2"/>
    </font>
    <font>
      <sz val="9"/>
      <color rgb="FFFF0000"/>
      <name val="Arial"/>
      <family val="2"/>
    </font>
    <font>
      <sz val="10"/>
      <color rgb="FFFF0000"/>
      <name val="Arial"/>
      <family val="2"/>
    </font>
    <font>
      <sz val="12"/>
      <color theme="1"/>
      <name val="Arial"/>
      <family val="2"/>
    </font>
    <font>
      <b/>
      <sz val="12"/>
      <color theme="7" tint="-0.24997000396251678"/>
      <name val="Arial"/>
      <family val="2"/>
    </font>
    <font>
      <b/>
      <sz val="10"/>
      <color rgb="FFC00000"/>
      <name val="Arial"/>
      <family val="2"/>
    </font>
    <font>
      <b/>
      <sz val="10"/>
      <color rgb="FF0000FF"/>
      <name val="Arial"/>
      <family val="2"/>
    </font>
    <font>
      <b/>
      <sz val="8"/>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9"/>
        <bgColor indexed="64"/>
      </patternFill>
    </fill>
    <fill>
      <patternFill patternType="solid">
        <fgColor indexed="43"/>
        <bgColor indexed="64"/>
      </patternFill>
    </fill>
    <fill>
      <patternFill patternType="solid">
        <fgColor indexed="8"/>
        <bgColor indexed="64"/>
      </patternFill>
    </fill>
    <fill>
      <patternFill patternType="solid">
        <fgColor theme="0" tint="-0.149959996342659"/>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double"/>
      <right style="double"/>
      <top style="double"/>
      <bottom style="double"/>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color indexed="63"/>
      </left>
      <right>
        <color indexed="63"/>
      </right>
      <top style="thin"/>
      <bottom>
        <color indexed="63"/>
      </botto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0"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15"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9" fillId="23" borderId="0" applyNumberFormat="0" applyBorder="0" applyAlignment="0" applyProtection="0"/>
    <xf numFmtId="0" fontId="50" fillId="24" borderId="1" applyNumberFormat="0" applyAlignment="0" applyProtection="0"/>
    <xf numFmtId="0" fontId="51"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6"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54" fillId="27" borderId="1" applyNumberFormat="0" applyAlignment="0" applyProtection="0"/>
    <xf numFmtId="0" fontId="55" fillId="0" borderId="6" applyNumberFormat="0" applyFill="0" applyAlignment="0" applyProtection="0"/>
    <xf numFmtId="0" fontId="56" fillId="28" borderId="0" applyNumberFormat="0" applyBorder="0" applyAlignment="0" applyProtection="0"/>
    <xf numFmtId="0" fontId="5" fillId="0" borderId="0">
      <alignment/>
      <protection/>
    </xf>
    <xf numFmtId="0" fontId="0" fillId="29" borderId="7" applyNumberFormat="0" applyFont="0" applyAlignment="0" applyProtection="0"/>
    <xf numFmtId="0" fontId="57" fillId="24"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58" fillId="0" borderId="0" applyNumberFormat="0" applyFill="0" applyBorder="0" applyAlignment="0" applyProtection="0"/>
  </cellStyleXfs>
  <cellXfs count="196">
    <xf numFmtId="0" fontId="0" fillId="0" borderId="0" xfId="0" applyAlignment="1">
      <alignment/>
    </xf>
    <xf numFmtId="49" fontId="4" fillId="24" borderId="10" xfId="55" applyNumberFormat="1" applyFont="1" applyFill="1" applyBorder="1">
      <alignment/>
      <protection/>
    </xf>
    <xf numFmtId="49" fontId="5" fillId="0" borderId="0" xfId="55" applyNumberFormat="1">
      <alignment/>
      <protection/>
    </xf>
    <xf numFmtId="49" fontId="5" fillId="0" borderId="0" xfId="55" applyNumberFormat="1" applyFont="1">
      <alignment/>
      <protection/>
    </xf>
    <xf numFmtId="0" fontId="5" fillId="0" borderId="0" xfId="55">
      <alignment/>
      <protection/>
    </xf>
    <xf numFmtId="0" fontId="0" fillId="0" borderId="0" xfId="0" applyBorder="1" applyAlignment="1">
      <alignment/>
    </xf>
    <xf numFmtId="0" fontId="1" fillId="0" borderId="0" xfId="0" applyFont="1" applyAlignment="1">
      <alignment/>
    </xf>
    <xf numFmtId="0" fontId="1" fillId="30" borderId="0" xfId="0" applyFont="1" applyFill="1" applyBorder="1" applyAlignment="1">
      <alignment/>
    </xf>
    <xf numFmtId="0" fontId="2" fillId="0" borderId="0" xfId="0" applyFont="1" applyAlignment="1">
      <alignment horizontal="right"/>
    </xf>
    <xf numFmtId="14" fontId="2" fillId="0" borderId="0" xfId="0" applyNumberFormat="1" applyFont="1" applyAlignment="1">
      <alignment/>
    </xf>
    <xf numFmtId="0" fontId="7" fillId="0" borderId="0" xfId="0" applyFont="1" applyAlignment="1">
      <alignment horizontal="left" wrapText="1"/>
    </xf>
    <xf numFmtId="0" fontId="8" fillId="0" borderId="0" xfId="0" applyFont="1" applyAlignment="1">
      <alignment/>
    </xf>
    <xf numFmtId="0" fontId="8" fillId="0" borderId="0" xfId="0" applyFont="1" applyAlignment="1">
      <alignment horizontal="center"/>
    </xf>
    <xf numFmtId="0" fontId="8" fillId="0" borderId="0" xfId="0" applyFont="1" applyAlignment="1">
      <alignment/>
    </xf>
    <xf numFmtId="49" fontId="8" fillId="0" borderId="11" xfId="0" applyNumberFormat="1" applyFont="1" applyBorder="1" applyAlignment="1" applyProtection="1">
      <alignment horizontal="left" wrapText="1"/>
      <protection locked="0"/>
    </xf>
    <xf numFmtId="49" fontId="8" fillId="0" borderId="11" xfId="0" applyNumberFormat="1" applyFont="1" applyBorder="1" applyAlignment="1" applyProtection="1">
      <alignment horizontal="left"/>
      <protection locked="0"/>
    </xf>
    <xf numFmtId="177" fontId="8" fillId="0" borderId="11" xfId="42" applyNumberFormat="1" applyFont="1" applyBorder="1" applyAlignment="1" applyProtection="1">
      <alignment horizontal="left" wrapText="1"/>
      <protection locked="0"/>
    </xf>
    <xf numFmtId="177" fontId="8" fillId="0" borderId="11" xfId="42" applyNumberFormat="1" applyFont="1" applyBorder="1" applyAlignment="1" applyProtection="1">
      <alignment horizontal="left"/>
      <protection locked="0"/>
    </xf>
    <xf numFmtId="0" fontId="9" fillId="0" borderId="0" xfId="0" applyFont="1" applyAlignment="1">
      <alignment/>
    </xf>
    <xf numFmtId="0" fontId="2" fillId="31" borderId="12" xfId="0" applyFont="1" applyFill="1" applyBorder="1" applyAlignment="1">
      <alignment horizontal="left" vertical="top"/>
    </xf>
    <xf numFmtId="0" fontId="0" fillId="31" borderId="13" xfId="0" applyFill="1" applyBorder="1" applyAlignment="1">
      <alignment/>
    </xf>
    <xf numFmtId="0" fontId="0" fillId="31" borderId="14" xfId="0" applyFill="1" applyBorder="1" applyAlignment="1">
      <alignment/>
    </xf>
    <xf numFmtId="0" fontId="0" fillId="31" borderId="15" xfId="0" applyFill="1" applyBorder="1" applyAlignment="1">
      <alignment/>
    </xf>
    <xf numFmtId="0" fontId="8" fillId="0" borderId="0" xfId="0" applyFont="1" applyAlignment="1" applyProtection="1">
      <alignment horizontal="center"/>
      <protection/>
    </xf>
    <xf numFmtId="0" fontId="0" fillId="0" borderId="0" xfId="0" applyAlignment="1" applyProtection="1">
      <alignment/>
      <protection/>
    </xf>
    <xf numFmtId="0" fontId="8" fillId="0" borderId="0" xfId="0" applyFont="1" applyAlignment="1" applyProtection="1">
      <alignment/>
      <protection/>
    </xf>
    <xf numFmtId="0" fontId="6" fillId="24" borderId="16" xfId="0" applyFont="1" applyFill="1" applyBorder="1" applyAlignment="1">
      <alignment horizontal="center"/>
    </xf>
    <xf numFmtId="0" fontId="1" fillId="0" borderId="17" xfId="0" applyFont="1" applyFill="1" applyBorder="1" applyAlignment="1">
      <alignment/>
    </xf>
    <xf numFmtId="0" fontId="1" fillId="30" borderId="17" xfId="0" applyFont="1" applyFill="1" applyBorder="1" applyAlignment="1">
      <alignment/>
    </xf>
    <xf numFmtId="0" fontId="0" fillId="0" borderId="0" xfId="0" applyBorder="1" applyAlignment="1">
      <alignment horizontal="center"/>
    </xf>
    <xf numFmtId="0" fontId="8" fillId="24" borderId="18" xfId="0" applyFont="1" applyFill="1" applyBorder="1" applyAlignment="1">
      <alignment/>
    </xf>
    <xf numFmtId="49" fontId="8" fillId="0" borderId="18" xfId="0" applyNumberFormat="1" applyFont="1" applyBorder="1" applyAlignment="1" applyProtection="1">
      <alignment/>
      <protection/>
    </xf>
    <xf numFmtId="0" fontId="8" fillId="24" borderId="18" xfId="42" applyNumberFormat="1" applyFont="1" applyFill="1" applyBorder="1" applyAlignment="1">
      <alignment/>
    </xf>
    <xf numFmtId="0" fontId="8" fillId="24" borderId="18" xfId="0" applyFont="1" applyFill="1" applyBorder="1" applyAlignment="1" applyProtection="1">
      <alignment/>
      <protection/>
    </xf>
    <xf numFmtId="37" fontId="8" fillId="0" borderId="11" xfId="42" applyNumberFormat="1" applyFont="1" applyBorder="1" applyAlignment="1" applyProtection="1">
      <alignment/>
      <protection/>
    </xf>
    <xf numFmtId="37" fontId="8" fillId="0" borderId="16" xfId="42" applyNumberFormat="1" applyFont="1" applyBorder="1" applyAlignment="1" applyProtection="1">
      <alignment/>
      <protection/>
    </xf>
    <xf numFmtId="37" fontId="8" fillId="0" borderId="16" xfId="0" applyNumberFormat="1" applyFont="1" applyBorder="1" applyAlignment="1" applyProtection="1">
      <alignment horizontal="left"/>
      <protection/>
    </xf>
    <xf numFmtId="37" fontId="8" fillId="24" borderId="11" xfId="0" applyNumberFormat="1" applyFont="1" applyFill="1" applyBorder="1" applyAlignment="1">
      <alignment/>
    </xf>
    <xf numFmtId="37" fontId="8" fillId="24" borderId="16" xfId="0" applyNumberFormat="1" applyFont="1" applyFill="1" applyBorder="1" applyAlignment="1">
      <alignment/>
    </xf>
    <xf numFmtId="37" fontId="8" fillId="0" borderId="11" xfId="0" applyNumberFormat="1" applyFont="1" applyBorder="1" applyAlignment="1">
      <alignment/>
    </xf>
    <xf numFmtId="37" fontId="8" fillId="0" borderId="16" xfId="0" applyNumberFormat="1" applyFont="1" applyBorder="1" applyAlignment="1">
      <alignment/>
    </xf>
    <xf numFmtId="0" fontId="14" fillId="32" borderId="17" xfId="0" applyFont="1" applyFill="1" applyBorder="1" applyAlignment="1" applyProtection="1">
      <alignment horizontal="center"/>
      <protection locked="0"/>
    </xf>
    <xf numFmtId="0" fontId="8" fillId="33" borderId="11" xfId="0" applyFont="1" applyFill="1" applyBorder="1" applyAlignment="1">
      <alignment/>
    </xf>
    <xf numFmtId="0" fontId="8" fillId="33" borderId="11" xfId="0" applyFont="1" applyFill="1" applyBorder="1" applyAlignment="1" applyProtection="1">
      <alignment horizontal="left" wrapText="1"/>
      <protection/>
    </xf>
    <xf numFmtId="0" fontId="8" fillId="33" borderId="11" xfId="0" applyFont="1" applyFill="1" applyBorder="1" applyAlignment="1">
      <alignment horizontal="left"/>
    </xf>
    <xf numFmtId="0" fontId="8" fillId="33" borderId="11" xfId="0" applyFont="1" applyFill="1" applyBorder="1" applyAlignment="1" applyProtection="1">
      <alignment horizontal="left"/>
      <protection/>
    </xf>
    <xf numFmtId="0" fontId="8" fillId="33" borderId="11" xfId="0" applyFont="1" applyFill="1" applyBorder="1" applyAlignment="1">
      <alignment horizontal="left" wrapText="1"/>
    </xf>
    <xf numFmtId="0" fontId="6" fillId="33" borderId="18" xfId="0" applyFont="1" applyFill="1" applyBorder="1" applyAlignment="1">
      <alignment/>
    </xf>
    <xf numFmtId="0" fontId="8" fillId="33" borderId="16" xfId="0" applyFont="1" applyFill="1" applyBorder="1" applyAlignment="1">
      <alignment/>
    </xf>
    <xf numFmtId="0" fontId="8" fillId="33" borderId="19" xfId="0" applyFont="1" applyFill="1" applyBorder="1" applyAlignment="1">
      <alignment/>
    </xf>
    <xf numFmtId="0" fontId="8" fillId="33" borderId="18" xfId="0" applyFont="1" applyFill="1" applyBorder="1" applyAlignment="1">
      <alignment/>
    </xf>
    <xf numFmtId="0" fontId="8" fillId="33" borderId="16" xfId="0" applyFont="1" applyFill="1" applyBorder="1" applyAlignment="1">
      <alignment/>
    </xf>
    <xf numFmtId="0" fontId="8" fillId="33" borderId="20" xfId="0" applyFont="1" applyFill="1" applyBorder="1" applyAlignment="1">
      <alignment/>
    </xf>
    <xf numFmtId="49" fontId="8" fillId="33" borderId="16" xfId="0" applyNumberFormat="1" applyFont="1" applyFill="1" applyBorder="1" applyAlignment="1">
      <alignment/>
    </xf>
    <xf numFmtId="177" fontId="10" fillId="33" borderId="19" xfId="0" applyNumberFormat="1" applyFont="1" applyFill="1" applyBorder="1" applyAlignment="1" applyProtection="1">
      <alignment horizontal="left"/>
      <protection/>
    </xf>
    <xf numFmtId="0" fontId="5" fillId="0" borderId="0" xfId="55" applyFont="1">
      <alignment/>
      <protection/>
    </xf>
    <xf numFmtId="0" fontId="5" fillId="0" borderId="0" xfId="55" quotePrefix="1">
      <alignment/>
      <protection/>
    </xf>
    <xf numFmtId="0" fontId="5" fillId="0" borderId="0" xfId="0" applyFont="1" applyAlignment="1">
      <alignment/>
    </xf>
    <xf numFmtId="49" fontId="5" fillId="0" borderId="0" xfId="55" applyNumberFormat="1" applyFont="1" quotePrefix="1">
      <alignment/>
      <protection/>
    </xf>
    <xf numFmtId="0" fontId="5" fillId="0" borderId="0" xfId="55" applyFont="1" quotePrefix="1">
      <alignment/>
      <protection/>
    </xf>
    <xf numFmtId="49" fontId="5" fillId="0" borderId="0" xfId="55" applyNumberFormat="1" quotePrefix="1">
      <alignment/>
      <protection/>
    </xf>
    <xf numFmtId="0" fontId="59" fillId="0" borderId="0" xfId="0" applyFont="1" applyAlignment="1">
      <alignment/>
    </xf>
    <xf numFmtId="0" fontId="0" fillId="0" borderId="0" xfId="0" applyAlignment="1">
      <alignment horizontal="left" vertical="center" wrapText="1"/>
    </xf>
    <xf numFmtId="0" fontId="0" fillId="0" borderId="0" xfId="0" applyBorder="1" applyAlignment="1" applyProtection="1">
      <alignment horizontal="center" vertical="center"/>
      <protection locked="0"/>
    </xf>
    <xf numFmtId="0" fontId="0" fillId="0" borderId="0" xfId="0" applyBorder="1" applyAlignment="1">
      <alignment horizontal="right"/>
    </xf>
    <xf numFmtId="0" fontId="0" fillId="0" borderId="0" xfId="0" applyFont="1" applyAlignment="1">
      <alignment horizontal="left" vertical="center"/>
    </xf>
    <xf numFmtId="0" fontId="3" fillId="0" borderId="0" xfId="0" applyFont="1" applyAlignment="1">
      <alignment/>
    </xf>
    <xf numFmtId="14" fontId="60" fillId="0" borderId="0" xfId="0" applyNumberFormat="1" applyFont="1" applyAlignment="1">
      <alignment/>
    </xf>
    <xf numFmtId="14" fontId="61" fillId="0" borderId="0" xfId="0" applyNumberFormat="1" applyFont="1" applyAlignment="1">
      <alignment horizontal="left" vertical="center" wrapText="1"/>
    </xf>
    <xf numFmtId="0" fontId="0" fillId="0" borderId="0" xfId="0" applyAlignment="1">
      <alignment horizontal="left" vertical="center"/>
    </xf>
    <xf numFmtId="49" fontId="10" fillId="33" borderId="18" xfId="0" applyNumberFormat="1" applyFont="1" applyFill="1" applyBorder="1" applyAlignment="1">
      <alignment/>
    </xf>
    <xf numFmtId="0" fontId="2" fillId="0" borderId="0" xfId="0" applyFont="1" applyAlignment="1">
      <alignment vertical="top"/>
    </xf>
    <xf numFmtId="0" fontId="2" fillId="0" borderId="0" xfId="0" applyFont="1" applyAlignment="1">
      <alignment vertical="top" wrapText="1"/>
    </xf>
    <xf numFmtId="0" fontId="0" fillId="0" borderId="0" xfId="0" applyAlignment="1">
      <alignment vertical="top"/>
    </xf>
    <xf numFmtId="0" fontId="2" fillId="0" borderId="0" xfId="0" applyFont="1" applyAlignment="1">
      <alignment horizontal="left" vertical="top" wrapText="1"/>
    </xf>
    <xf numFmtId="0" fontId="2" fillId="0" borderId="0" xfId="0" applyFont="1" applyAlignment="1">
      <alignment/>
    </xf>
    <xf numFmtId="0" fontId="62" fillId="0" borderId="0" xfId="0" applyFont="1" applyAlignment="1">
      <alignment horizontal="left" vertical="center"/>
    </xf>
    <xf numFmtId="0" fontId="0" fillId="0" borderId="2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8" fillId="33" borderId="19" xfId="0" applyFont="1" applyFill="1" applyBorder="1" applyAlignment="1">
      <alignment horizontal="left"/>
    </xf>
    <xf numFmtId="49" fontId="4" fillId="24" borderId="10" xfId="55" applyNumberFormat="1" applyFont="1" applyFill="1" applyBorder="1" applyAlignment="1">
      <alignment horizontal="center" vertical="top" wrapText="1"/>
      <protection/>
    </xf>
    <xf numFmtId="0" fontId="0" fillId="0" borderId="23" xfId="0" applyBorder="1" applyAlignment="1" applyProtection="1">
      <alignment horizontal="left" vertical="top" wrapText="1"/>
      <protection locked="0"/>
    </xf>
    <xf numFmtId="0" fontId="0" fillId="0" borderId="24" xfId="0" applyBorder="1" applyAlignment="1">
      <alignment wrapText="1"/>
    </xf>
    <xf numFmtId="0" fontId="0" fillId="0" borderId="0" xfId="0" applyBorder="1" applyAlignment="1">
      <alignment wrapText="1"/>
    </xf>
    <xf numFmtId="0" fontId="0" fillId="0" borderId="25" xfId="0" applyBorder="1" applyAlignment="1">
      <alignment wrapText="1"/>
    </xf>
    <xf numFmtId="0" fontId="0" fillId="0" borderId="26"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34" borderId="28" xfId="0" applyFill="1" applyBorder="1" applyAlignment="1">
      <alignment/>
    </xf>
    <xf numFmtId="0" fontId="0" fillId="34" borderId="29" xfId="0" applyFill="1" applyBorder="1" applyAlignment="1">
      <alignment/>
    </xf>
    <xf numFmtId="0" fontId="0" fillId="34" borderId="30" xfId="0" applyFill="1" applyBorder="1" applyAlignment="1">
      <alignment/>
    </xf>
    <xf numFmtId="0" fontId="0" fillId="0" borderId="0" xfId="0" applyFont="1" applyBorder="1" applyAlignment="1" applyProtection="1">
      <alignment horizontal="left" vertical="center"/>
      <protection locked="0"/>
    </xf>
    <xf numFmtId="0" fontId="2" fillId="0" borderId="0" xfId="0" applyFont="1" applyBorder="1" applyAlignment="1">
      <alignment/>
    </xf>
    <xf numFmtId="0" fontId="0" fillId="0" borderId="0" xfId="0" applyFont="1" applyBorder="1" applyAlignment="1" applyProtection="1">
      <alignment horizontal="center" vertical="center"/>
      <protection locked="0"/>
    </xf>
    <xf numFmtId="0" fontId="63" fillId="0" borderId="11" xfId="0" applyFont="1" applyFill="1" applyBorder="1" applyAlignment="1">
      <alignment horizontal="center" wrapText="1"/>
    </xf>
    <xf numFmtId="0" fontId="20" fillId="33" borderId="16" xfId="0" applyFont="1" applyFill="1" applyBorder="1" applyAlignment="1">
      <alignment horizontal="center"/>
    </xf>
    <xf numFmtId="177" fontId="8" fillId="33" borderId="19" xfId="0" applyNumberFormat="1" applyFont="1" applyFill="1" applyBorder="1" applyAlignment="1" applyProtection="1">
      <alignment horizontal="left"/>
      <protection/>
    </xf>
    <xf numFmtId="49" fontId="8" fillId="0" borderId="12" xfId="0" applyNumberFormat="1" applyFont="1" applyBorder="1" applyAlignment="1" applyProtection="1">
      <alignment/>
      <protection/>
    </xf>
    <xf numFmtId="37" fontId="8" fillId="0" borderId="31" xfId="42" applyNumberFormat="1" applyFont="1" applyBorder="1" applyAlignment="1" applyProtection="1">
      <alignment/>
      <protection/>
    </xf>
    <xf numFmtId="37" fontId="8" fillId="0" borderId="32" xfId="0" applyNumberFormat="1" applyFont="1" applyBorder="1" applyAlignment="1" applyProtection="1">
      <alignment horizontal="left"/>
      <protection/>
    </xf>
    <xf numFmtId="177" fontId="8" fillId="33" borderId="13" xfId="0" applyNumberFormat="1" applyFont="1" applyFill="1" applyBorder="1" applyAlignment="1" applyProtection="1">
      <alignment horizontal="left"/>
      <protection/>
    </xf>
    <xf numFmtId="0" fontId="8" fillId="33" borderId="28" xfId="0" applyFont="1" applyFill="1" applyBorder="1" applyAlignment="1">
      <alignment/>
    </xf>
    <xf numFmtId="37" fontId="8" fillId="33" borderId="33" xfId="0" applyNumberFormat="1" applyFont="1" applyFill="1" applyBorder="1" applyAlignment="1">
      <alignment/>
    </xf>
    <xf numFmtId="37" fontId="8" fillId="33" borderId="29" xfId="0" applyNumberFormat="1" applyFont="1" applyFill="1" applyBorder="1" applyAlignment="1">
      <alignment/>
    </xf>
    <xf numFmtId="37" fontId="8" fillId="33" borderId="30" xfId="0" applyNumberFormat="1" applyFont="1" applyFill="1" applyBorder="1" applyAlignment="1">
      <alignment/>
    </xf>
    <xf numFmtId="0" fontId="8" fillId="33" borderId="31" xfId="0" applyFont="1" applyFill="1" applyBorder="1" applyAlignment="1" applyProtection="1">
      <alignment horizontal="left"/>
      <protection/>
    </xf>
    <xf numFmtId="0" fontId="8" fillId="33" borderId="31" xfId="0" applyFont="1" applyFill="1" applyBorder="1" applyAlignment="1">
      <alignment horizontal="left"/>
    </xf>
    <xf numFmtId="49" fontId="8" fillId="0" borderId="31" xfId="0" applyNumberFormat="1" applyFont="1" applyBorder="1" applyAlignment="1" applyProtection="1">
      <alignment horizontal="left" wrapText="1"/>
      <protection locked="0"/>
    </xf>
    <xf numFmtId="49" fontId="8" fillId="0" borderId="31" xfId="0" applyNumberFormat="1" applyFont="1" applyBorder="1" applyAlignment="1" applyProtection="1">
      <alignment horizontal="left"/>
      <protection locked="0"/>
    </xf>
    <xf numFmtId="177" fontId="8" fillId="0" borderId="31" xfId="42" applyNumberFormat="1" applyFont="1" applyBorder="1" applyAlignment="1" applyProtection="1">
      <alignment horizontal="left"/>
      <protection locked="0"/>
    </xf>
    <xf numFmtId="177" fontId="8" fillId="33" borderId="33" xfId="42" applyNumberFormat="1" applyFont="1" applyFill="1" applyBorder="1" applyAlignment="1">
      <alignment horizontal="left"/>
    </xf>
    <xf numFmtId="177" fontId="8" fillId="33" borderId="34" xfId="42" applyNumberFormat="1" applyFont="1" applyFill="1" applyBorder="1" applyAlignment="1">
      <alignment horizontal="left"/>
    </xf>
    <xf numFmtId="180" fontId="8" fillId="0" borderId="11" xfId="42" applyNumberFormat="1" applyFont="1" applyBorder="1" applyAlignment="1" applyProtection="1">
      <alignment horizontal="left" wrapText="1"/>
      <protection locked="0"/>
    </xf>
    <xf numFmtId="180" fontId="8" fillId="0" borderId="11" xfId="42" applyNumberFormat="1" applyFont="1" applyBorder="1" applyAlignment="1" applyProtection="1">
      <alignment horizontal="left"/>
      <protection locked="0"/>
    </xf>
    <xf numFmtId="37" fontId="8" fillId="0" borderId="11" xfId="0" applyNumberFormat="1" applyFont="1" applyBorder="1" applyAlignment="1">
      <alignment/>
    </xf>
    <xf numFmtId="0" fontId="0" fillId="0" borderId="0" xfId="0" applyFont="1" applyBorder="1" applyAlignment="1">
      <alignment/>
    </xf>
    <xf numFmtId="14" fontId="64" fillId="33" borderId="19" xfId="0" applyNumberFormat="1" applyFont="1" applyFill="1" applyBorder="1" applyAlignment="1" applyProtection="1">
      <alignment/>
      <protection locked="0"/>
    </xf>
    <xf numFmtId="0" fontId="0" fillId="0" borderId="0" xfId="0" applyFont="1" applyAlignment="1" quotePrefix="1">
      <alignment/>
    </xf>
    <xf numFmtId="37" fontId="8" fillId="0" borderId="18" xfId="42" applyNumberFormat="1" applyFont="1" applyBorder="1" applyAlignment="1" applyProtection="1">
      <alignment/>
      <protection/>
    </xf>
    <xf numFmtId="14" fontId="0" fillId="0" borderId="0" xfId="0" applyNumberFormat="1" applyAlignment="1">
      <alignment/>
    </xf>
    <xf numFmtId="0" fontId="0" fillId="0" borderId="0" xfId="0" applyFont="1" applyAlignment="1">
      <alignment/>
    </xf>
    <xf numFmtId="0" fontId="65" fillId="0" borderId="0" xfId="0" applyFont="1" applyAlignment="1">
      <alignment horizontal="left" vertical="top" wrapText="1"/>
    </xf>
    <xf numFmtId="0" fontId="0" fillId="0" borderId="0" xfId="0" applyFont="1" applyAlignment="1">
      <alignment horizontal="left" vertical="top" wrapText="1"/>
    </xf>
    <xf numFmtId="0" fontId="8" fillId="0" borderId="26" xfId="0" applyFont="1" applyBorder="1" applyAlignment="1" applyProtection="1">
      <alignment horizontal="left" vertical="top" wrapText="1"/>
      <protection locked="0"/>
    </xf>
    <xf numFmtId="0" fontId="8" fillId="0" borderId="23" xfId="0" applyFont="1" applyBorder="1" applyAlignment="1" applyProtection="1">
      <alignment horizontal="left" vertical="top" wrapText="1"/>
      <protection locked="0"/>
    </xf>
    <xf numFmtId="0" fontId="8" fillId="0" borderId="27" xfId="0" applyFont="1" applyBorder="1" applyAlignment="1" applyProtection="1">
      <alignment horizontal="left" vertical="top" wrapText="1"/>
      <protection locked="0"/>
    </xf>
    <xf numFmtId="0" fontId="8" fillId="0" borderId="24" xfId="0" applyFont="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25" xfId="0" applyFont="1" applyBorder="1" applyAlignment="1" applyProtection="1">
      <alignment horizontal="left" vertical="top" wrapText="1"/>
      <protection locked="0"/>
    </xf>
    <xf numFmtId="0" fontId="8" fillId="0" borderId="35" xfId="0" applyFont="1" applyBorder="1" applyAlignment="1" applyProtection="1">
      <alignment horizontal="left" vertical="top" wrapText="1"/>
      <protection locked="0"/>
    </xf>
    <xf numFmtId="0" fontId="8" fillId="0" borderId="36" xfId="0" applyFont="1" applyBorder="1" applyAlignment="1" applyProtection="1">
      <alignment horizontal="left" vertical="top" wrapText="1"/>
      <protection locked="0"/>
    </xf>
    <xf numFmtId="0" fontId="8" fillId="0" borderId="37" xfId="0" applyFont="1" applyBorder="1" applyAlignment="1" applyProtection="1">
      <alignment horizontal="left" vertical="top" wrapText="1"/>
      <protection locked="0"/>
    </xf>
    <xf numFmtId="0" fontId="2" fillId="0" borderId="18" xfId="0" applyFont="1" applyBorder="1" applyAlignment="1">
      <alignment/>
    </xf>
    <xf numFmtId="0" fontId="0" fillId="0" borderId="19" xfId="0" applyBorder="1" applyAlignment="1">
      <alignment/>
    </xf>
    <xf numFmtId="0" fontId="2" fillId="0" borderId="18" xfId="0" applyFont="1" applyBorder="1" applyAlignment="1">
      <alignment horizontal="left"/>
    </xf>
    <xf numFmtId="0" fontId="0" fillId="0" borderId="16" xfId="0" applyBorder="1" applyAlignment="1">
      <alignment/>
    </xf>
    <xf numFmtId="0" fontId="2" fillId="35" borderId="18" xfId="0" applyFont="1" applyFill="1" applyBorder="1" applyAlignment="1">
      <alignment horizontal="center"/>
    </xf>
    <xf numFmtId="0" fontId="2" fillId="0" borderId="0" xfId="0" applyFont="1" applyAlignment="1">
      <alignment horizontal="left" vertical="top" wrapText="1"/>
    </xf>
    <xf numFmtId="0" fontId="0" fillId="0" borderId="0" xfId="0" applyAlignment="1">
      <alignment horizontal="left" vertical="top" wrapText="1"/>
    </xf>
    <xf numFmtId="0" fontId="6" fillId="33" borderId="18" xfId="0" applyFont="1" applyFill="1" applyBorder="1" applyAlignment="1">
      <alignment horizontal="center"/>
    </xf>
    <xf numFmtId="0" fontId="6" fillId="33" borderId="16" xfId="0" applyFont="1" applyFill="1" applyBorder="1" applyAlignment="1">
      <alignment horizontal="center"/>
    </xf>
    <xf numFmtId="0" fontId="6" fillId="33" borderId="19" xfId="0" applyFont="1" applyFill="1" applyBorder="1" applyAlignment="1">
      <alignment horizontal="center"/>
    </xf>
    <xf numFmtId="0" fontId="0" fillId="0" borderId="18"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11" xfId="0" applyFont="1" applyFill="1" applyBorder="1" applyAlignment="1" applyProtection="1">
      <alignment horizontal="center"/>
      <protection locked="0"/>
    </xf>
    <xf numFmtId="0" fontId="0" fillId="0" borderId="11" xfId="0" applyFont="1" applyFill="1" applyBorder="1" applyAlignment="1" applyProtection="1">
      <alignment horizontal="center"/>
      <protection locked="0"/>
    </xf>
    <xf numFmtId="0" fontId="13" fillId="33" borderId="12" xfId="0" applyFont="1" applyFill="1" applyBorder="1" applyAlignment="1">
      <alignment horizontal="left" vertical="center" wrapText="1"/>
    </xf>
    <xf numFmtId="0" fontId="13" fillId="33" borderId="32" xfId="0" applyFont="1" applyFill="1" applyBorder="1" applyAlignment="1">
      <alignment horizontal="left" vertical="center" wrapText="1"/>
    </xf>
    <xf numFmtId="0" fontId="13" fillId="33" borderId="14" xfId="0" applyFont="1" applyFill="1" applyBorder="1" applyAlignment="1">
      <alignment horizontal="left" vertical="center" wrapText="1"/>
    </xf>
    <xf numFmtId="0" fontId="13" fillId="33" borderId="17" xfId="0" applyFont="1" applyFill="1" applyBorder="1" applyAlignment="1">
      <alignment horizontal="left" vertical="center" wrapText="1"/>
    </xf>
    <xf numFmtId="0" fontId="0" fillId="0" borderId="0" xfId="0" applyBorder="1" applyAlignment="1">
      <alignment horizontal="center"/>
    </xf>
    <xf numFmtId="0" fontId="6" fillId="33" borderId="12" xfId="0" applyFont="1" applyFill="1" applyBorder="1" applyAlignment="1">
      <alignment horizontal="left"/>
    </xf>
    <xf numFmtId="0" fontId="6" fillId="33" borderId="32" xfId="0" applyFont="1" applyFill="1" applyBorder="1" applyAlignment="1">
      <alignment horizontal="left"/>
    </xf>
    <xf numFmtId="0" fontId="6" fillId="33" borderId="13" xfId="0" applyFont="1" applyFill="1" applyBorder="1" applyAlignment="1">
      <alignment horizontal="left"/>
    </xf>
    <xf numFmtId="0" fontId="6" fillId="33" borderId="14" xfId="0" applyFont="1" applyFill="1" applyBorder="1" applyAlignment="1">
      <alignment horizontal="left"/>
    </xf>
    <xf numFmtId="0" fontId="6" fillId="33" borderId="17" xfId="0" applyFont="1" applyFill="1" applyBorder="1" applyAlignment="1">
      <alignment horizontal="left"/>
    </xf>
    <xf numFmtId="0" fontId="6" fillId="33" borderId="15" xfId="0" applyFont="1" applyFill="1" applyBorder="1" applyAlignment="1">
      <alignment horizontal="left"/>
    </xf>
    <xf numFmtId="0" fontId="8" fillId="33" borderId="28" xfId="0" applyFont="1" applyFill="1" applyBorder="1" applyAlignment="1">
      <alignment horizontal="left"/>
    </xf>
    <xf numFmtId="0" fontId="8" fillId="33" borderId="29" xfId="0" applyFont="1" applyFill="1" applyBorder="1" applyAlignment="1">
      <alignment horizontal="left"/>
    </xf>
    <xf numFmtId="0" fontId="8" fillId="33" borderId="38" xfId="0" applyFont="1" applyFill="1" applyBorder="1" applyAlignment="1">
      <alignment horizontal="left"/>
    </xf>
    <xf numFmtId="0" fontId="2" fillId="0" borderId="28" xfId="0" applyFont="1" applyBorder="1" applyAlignment="1">
      <alignment horizontal="left" vertical="top" wrapText="1"/>
    </xf>
    <xf numFmtId="0" fontId="0" fillId="0" borderId="29" xfId="0" applyBorder="1" applyAlignment="1">
      <alignment horizontal="left" vertical="top" wrapText="1"/>
    </xf>
    <xf numFmtId="0" fontId="66" fillId="0" borderId="29" xfId="0" applyFont="1" applyBorder="1" applyAlignment="1">
      <alignment horizontal="left" vertical="top" wrapText="1"/>
    </xf>
    <xf numFmtId="0" fontId="66" fillId="0" borderId="30" xfId="0" applyFont="1" applyBorder="1" applyAlignment="1">
      <alignment horizontal="left" vertical="top" wrapText="1"/>
    </xf>
    <xf numFmtId="0" fontId="0" fillId="0" borderId="26" xfId="0" applyFont="1" applyBorder="1" applyAlignment="1">
      <alignment horizontal="left" vertical="top" wrapText="1"/>
    </xf>
    <xf numFmtId="0" fontId="0" fillId="0" borderId="23" xfId="0" applyBorder="1" applyAlignment="1">
      <alignment horizontal="left" vertical="top" wrapText="1"/>
    </xf>
    <xf numFmtId="0" fontId="0" fillId="0" borderId="27" xfId="0" applyBorder="1" applyAlignment="1">
      <alignment horizontal="left" vertical="top" wrapText="1"/>
    </xf>
    <xf numFmtId="0" fontId="2" fillId="0" borderId="24" xfId="0" applyFont="1" applyBorder="1" applyAlignment="1">
      <alignment horizontal="left" wrapText="1"/>
    </xf>
    <xf numFmtId="0" fontId="0" fillId="0" borderId="0" xfId="0"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35" xfId="0" applyBorder="1" applyAlignment="1">
      <alignment wrapText="1"/>
    </xf>
    <xf numFmtId="0" fontId="0" fillId="0" borderId="36" xfId="0" applyBorder="1" applyAlignment="1">
      <alignment wrapText="1"/>
    </xf>
    <xf numFmtId="0" fontId="0" fillId="0" borderId="37" xfId="0" applyBorder="1" applyAlignment="1">
      <alignment wrapText="1"/>
    </xf>
    <xf numFmtId="0" fontId="0" fillId="34" borderId="28" xfId="0" applyFont="1" applyFill="1" applyBorder="1" applyAlignment="1">
      <alignment horizontal="center" vertical="center"/>
    </xf>
    <xf numFmtId="0" fontId="0" fillId="34" borderId="29"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34" borderId="28" xfId="0" applyFill="1" applyBorder="1" applyAlignment="1">
      <alignment/>
    </xf>
    <xf numFmtId="0" fontId="0" fillId="34" borderId="29" xfId="0" applyFill="1" applyBorder="1" applyAlignment="1">
      <alignment/>
    </xf>
    <xf numFmtId="0" fontId="0" fillId="0" borderId="28" xfId="0" applyFont="1" applyBorder="1" applyAlignment="1">
      <alignment horizontal="center" vertical="top"/>
    </xf>
    <xf numFmtId="0" fontId="0" fillId="0" borderId="29" xfId="0" applyFont="1" applyBorder="1" applyAlignment="1">
      <alignment horizontal="center" vertical="top"/>
    </xf>
    <xf numFmtId="0" fontId="0" fillId="0" borderId="29" xfId="0" applyBorder="1" applyAlignment="1">
      <alignment vertical="top"/>
    </xf>
    <xf numFmtId="0" fontId="0" fillId="0" borderId="30" xfId="0" applyBorder="1" applyAlignment="1">
      <alignment vertical="top"/>
    </xf>
    <xf numFmtId="0" fontId="0" fillId="0" borderId="29" xfId="0" applyBorder="1" applyAlignment="1">
      <alignment horizontal="center" vertical="center"/>
    </xf>
    <xf numFmtId="0" fontId="0" fillId="0" borderId="30" xfId="0" applyBorder="1" applyAlignment="1">
      <alignment horizontal="center" vertical="center"/>
    </xf>
    <xf numFmtId="0" fontId="0" fillId="34" borderId="28" xfId="0" applyFill="1" applyBorder="1" applyAlignment="1">
      <alignment horizontal="center" vertical="center"/>
    </xf>
    <xf numFmtId="0" fontId="0" fillId="34" borderId="29" xfId="0" applyFill="1" applyBorder="1" applyAlignment="1">
      <alignment horizontal="center" vertical="center"/>
    </xf>
    <xf numFmtId="0" fontId="0" fillId="34" borderId="30" xfId="0" applyFill="1" applyBorder="1" applyAlignment="1">
      <alignment horizontal="center" vertical="center"/>
    </xf>
    <xf numFmtId="0" fontId="0" fillId="34" borderId="35"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30" xfId="0"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dxfs count="4">
    <dxf>
      <font>
        <b/>
        <i val="0"/>
        <color rgb="FF0000FF"/>
      </font>
    </dxf>
    <dxf>
      <font>
        <b/>
        <i val="0"/>
        <color rgb="FFFF0000"/>
      </font>
    </dxf>
    <dxf>
      <font>
        <b/>
        <i val="0"/>
      </font>
      <fill>
        <patternFill>
          <bgColor rgb="FFFF0000"/>
        </patternFill>
      </fill>
    </dxf>
    <dxf>
      <font>
        <color rgb="FF00B050"/>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AEAEA"/>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7.emf" /><Relationship Id="rId5" Type="http://schemas.openxmlformats.org/officeDocument/2006/relationships/image" Target="../media/image8.emf" /><Relationship Id="rId6" Type="http://schemas.openxmlformats.org/officeDocument/2006/relationships/image" Target="../media/image9.emf" /><Relationship Id="rId7" Type="http://schemas.openxmlformats.org/officeDocument/2006/relationships/image" Target="../media/image10.emf" /><Relationship Id="rId8" Type="http://schemas.openxmlformats.org/officeDocument/2006/relationships/image" Target="../media/image11.emf" /><Relationship Id="rId9" Type="http://schemas.openxmlformats.org/officeDocument/2006/relationships/image" Target="../media/image12.emf" /><Relationship Id="rId10" Type="http://schemas.openxmlformats.org/officeDocument/2006/relationships/image" Target="../media/image13.emf" /><Relationship Id="rId11" Type="http://schemas.openxmlformats.org/officeDocument/2006/relationships/image" Target="../media/image14.emf" /><Relationship Id="rId12" Type="http://schemas.openxmlformats.org/officeDocument/2006/relationships/image" Target="../media/image15.emf" /><Relationship Id="rId13" Type="http://schemas.openxmlformats.org/officeDocument/2006/relationships/image" Target="../media/image16.emf" /><Relationship Id="rId14" Type="http://schemas.openxmlformats.org/officeDocument/2006/relationships/image" Target="../media/image17.emf" /><Relationship Id="rId15" Type="http://schemas.openxmlformats.org/officeDocument/2006/relationships/image" Target="../media/image18.emf" /><Relationship Id="rId16" Type="http://schemas.openxmlformats.org/officeDocument/2006/relationships/image" Target="../media/image19.emf" /><Relationship Id="rId17" Type="http://schemas.openxmlformats.org/officeDocument/2006/relationships/image" Target="../media/image2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10</xdr:col>
      <xdr:colOff>66675</xdr:colOff>
      <xdr:row>47</xdr:row>
      <xdr:rowOff>9525</xdr:rowOff>
    </xdr:to>
    <xdr:pic>
      <xdr:nvPicPr>
        <xdr:cNvPr id="1" name="Picture 5"/>
        <xdr:cNvPicPr preferRelativeResize="1">
          <a:picLocks noChangeAspect="1"/>
        </xdr:cNvPicPr>
      </xdr:nvPicPr>
      <xdr:blipFill>
        <a:blip r:embed="rId1"/>
        <a:stretch>
          <a:fillRect/>
        </a:stretch>
      </xdr:blipFill>
      <xdr:spPr>
        <a:xfrm>
          <a:off x="9525" y="0"/>
          <a:ext cx="5791200" cy="7496175"/>
        </a:xfrm>
        <a:prstGeom prst="rect">
          <a:avLst/>
        </a:prstGeom>
        <a:noFill/>
        <a:ln w="9525" cmpd="sng">
          <a:noFill/>
        </a:ln>
      </xdr:spPr>
    </xdr:pic>
    <xdr:clientData/>
  </xdr:twoCellAnchor>
  <xdr:twoCellAnchor editAs="oneCell">
    <xdr:from>
      <xdr:col>0</xdr:col>
      <xdr:colOff>0</xdr:colOff>
      <xdr:row>48</xdr:row>
      <xdr:rowOff>47625</xdr:rowOff>
    </xdr:from>
    <xdr:to>
      <xdr:col>10</xdr:col>
      <xdr:colOff>76200</xdr:colOff>
      <xdr:row>94</xdr:row>
      <xdr:rowOff>95250</xdr:rowOff>
    </xdr:to>
    <xdr:pic>
      <xdr:nvPicPr>
        <xdr:cNvPr id="2" name="Picture 6"/>
        <xdr:cNvPicPr preferRelativeResize="1">
          <a:picLocks noChangeAspect="1"/>
        </xdr:cNvPicPr>
      </xdr:nvPicPr>
      <xdr:blipFill>
        <a:blip r:embed="rId2"/>
        <a:stretch>
          <a:fillRect/>
        </a:stretch>
      </xdr:blipFill>
      <xdr:spPr>
        <a:xfrm>
          <a:off x="0" y="7810500"/>
          <a:ext cx="5810250" cy="7496175"/>
        </a:xfrm>
        <a:prstGeom prst="rect">
          <a:avLst/>
        </a:prstGeom>
        <a:noFill/>
        <a:ln w="9525" cmpd="sng">
          <a:noFill/>
        </a:ln>
      </xdr:spPr>
    </xdr:pic>
    <xdr:clientData/>
  </xdr:twoCellAnchor>
  <xdr:twoCellAnchor editAs="oneCell">
    <xdr:from>
      <xdr:col>0</xdr:col>
      <xdr:colOff>0</xdr:colOff>
      <xdr:row>96</xdr:row>
      <xdr:rowOff>0</xdr:rowOff>
    </xdr:from>
    <xdr:to>
      <xdr:col>10</xdr:col>
      <xdr:colOff>76200</xdr:colOff>
      <xdr:row>142</xdr:row>
      <xdr:rowOff>47625</xdr:rowOff>
    </xdr:to>
    <xdr:pic>
      <xdr:nvPicPr>
        <xdr:cNvPr id="3" name="Picture 7"/>
        <xdr:cNvPicPr preferRelativeResize="1">
          <a:picLocks noChangeAspect="1"/>
        </xdr:cNvPicPr>
      </xdr:nvPicPr>
      <xdr:blipFill>
        <a:blip r:embed="rId3"/>
        <a:stretch>
          <a:fillRect/>
        </a:stretch>
      </xdr:blipFill>
      <xdr:spPr>
        <a:xfrm>
          <a:off x="0" y="15535275"/>
          <a:ext cx="5810250" cy="7496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66675</xdr:rowOff>
    </xdr:from>
    <xdr:to>
      <xdr:col>3</xdr:col>
      <xdr:colOff>428625</xdr:colOff>
      <xdr:row>25</xdr:row>
      <xdr:rowOff>76200</xdr:rowOff>
    </xdr:to>
    <xdr:pic>
      <xdr:nvPicPr>
        <xdr:cNvPr id="1" name="Label23"/>
        <xdr:cNvPicPr preferRelativeResize="1">
          <a:picLocks noChangeAspect="0"/>
        </xdr:cNvPicPr>
      </xdr:nvPicPr>
      <xdr:blipFill>
        <a:blip r:embed="rId1"/>
        <a:stretch>
          <a:fillRect/>
        </a:stretch>
      </xdr:blipFill>
      <xdr:spPr>
        <a:xfrm>
          <a:off x="0" y="6267450"/>
          <a:ext cx="2524125" cy="171450"/>
        </a:xfrm>
        <a:prstGeom prst="rect">
          <a:avLst/>
        </a:prstGeom>
        <a:noFill/>
        <a:ln w="9525" cmpd="sng">
          <a:noFill/>
        </a:ln>
      </xdr:spPr>
    </xdr:pic>
    <xdr:clientData/>
  </xdr:twoCellAnchor>
  <xdr:twoCellAnchor>
    <xdr:from>
      <xdr:col>12</xdr:col>
      <xdr:colOff>0</xdr:colOff>
      <xdr:row>16</xdr:row>
      <xdr:rowOff>0</xdr:rowOff>
    </xdr:from>
    <xdr:to>
      <xdr:col>17</xdr:col>
      <xdr:colOff>771525</xdr:colOff>
      <xdr:row>18</xdr:row>
      <xdr:rowOff>28575</xdr:rowOff>
    </xdr:to>
    <xdr:pic>
      <xdr:nvPicPr>
        <xdr:cNvPr id="2" name="TextBox26"/>
        <xdr:cNvPicPr preferRelativeResize="1">
          <a:picLocks noChangeAspect="0"/>
        </xdr:cNvPicPr>
      </xdr:nvPicPr>
      <xdr:blipFill>
        <a:blip r:embed="rId2"/>
        <a:stretch>
          <a:fillRect/>
        </a:stretch>
      </xdr:blipFill>
      <xdr:spPr>
        <a:xfrm>
          <a:off x="8210550" y="4905375"/>
          <a:ext cx="2600325" cy="352425"/>
        </a:xfrm>
        <a:prstGeom prst="rect">
          <a:avLst/>
        </a:prstGeom>
        <a:noFill/>
        <a:ln w="9525" cmpd="sng">
          <a:noFill/>
        </a:ln>
      </xdr:spPr>
    </xdr:pic>
    <xdr:clientData/>
  </xdr:twoCellAnchor>
  <xdr:twoCellAnchor>
    <xdr:from>
      <xdr:col>13</xdr:col>
      <xdr:colOff>19050</xdr:colOff>
      <xdr:row>18</xdr:row>
      <xdr:rowOff>28575</xdr:rowOff>
    </xdr:from>
    <xdr:to>
      <xdr:col>17</xdr:col>
      <xdr:colOff>800100</xdr:colOff>
      <xdr:row>19</xdr:row>
      <xdr:rowOff>38100</xdr:rowOff>
    </xdr:to>
    <xdr:pic>
      <xdr:nvPicPr>
        <xdr:cNvPr id="3" name="Label24"/>
        <xdr:cNvPicPr preferRelativeResize="1">
          <a:picLocks noChangeAspect="0"/>
        </xdr:cNvPicPr>
      </xdr:nvPicPr>
      <xdr:blipFill>
        <a:blip r:embed="rId3"/>
        <a:stretch>
          <a:fillRect/>
        </a:stretch>
      </xdr:blipFill>
      <xdr:spPr>
        <a:xfrm>
          <a:off x="8229600" y="5257800"/>
          <a:ext cx="2609850" cy="171450"/>
        </a:xfrm>
        <a:prstGeom prst="rect">
          <a:avLst/>
        </a:prstGeom>
        <a:noFill/>
        <a:ln w="9525" cmpd="sng">
          <a:noFill/>
        </a:ln>
      </xdr:spPr>
    </xdr:pic>
    <xdr:clientData/>
  </xdr:twoCellAnchor>
  <xdr:twoCellAnchor>
    <xdr:from>
      <xdr:col>0</xdr:col>
      <xdr:colOff>57150</xdr:colOff>
      <xdr:row>15</xdr:row>
      <xdr:rowOff>295275</xdr:rowOff>
    </xdr:from>
    <xdr:to>
      <xdr:col>11</xdr:col>
      <xdr:colOff>723900</xdr:colOff>
      <xdr:row>19</xdr:row>
      <xdr:rowOff>66675</xdr:rowOff>
    </xdr:to>
    <xdr:grpSp>
      <xdr:nvGrpSpPr>
        <xdr:cNvPr id="4" name="Group 4"/>
        <xdr:cNvGrpSpPr>
          <a:grpSpLocks/>
        </xdr:cNvGrpSpPr>
      </xdr:nvGrpSpPr>
      <xdr:grpSpPr>
        <a:xfrm>
          <a:off x="57150" y="4648200"/>
          <a:ext cx="7962900" cy="809625"/>
          <a:chOff x="9525" y="4905375"/>
          <a:chExt cx="7962900" cy="838200"/>
        </a:xfrm>
        <a:solidFill>
          <a:srgbClr val="FFFFFF"/>
        </a:solidFill>
      </xdr:grpSpPr>
      <xdr:pic>
        <xdr:nvPicPr>
          <xdr:cNvPr id="5" name="TextBox22"/>
          <xdr:cNvPicPr preferRelativeResize="1">
            <a:picLocks noChangeAspect="0"/>
          </xdr:cNvPicPr>
        </xdr:nvPicPr>
        <xdr:blipFill>
          <a:blip r:embed="rId4"/>
          <a:stretch>
            <a:fillRect/>
          </a:stretch>
        </xdr:blipFill>
        <xdr:spPr>
          <a:xfrm>
            <a:off x="9525" y="5191201"/>
            <a:ext cx="1837439" cy="361893"/>
          </a:xfrm>
          <a:prstGeom prst="rect">
            <a:avLst/>
          </a:prstGeom>
          <a:noFill/>
          <a:ln w="9525" cmpd="sng">
            <a:noFill/>
          </a:ln>
        </xdr:spPr>
      </xdr:pic>
      <xdr:pic>
        <xdr:nvPicPr>
          <xdr:cNvPr id="6" name="TextBox24"/>
          <xdr:cNvPicPr preferRelativeResize="1">
            <a:picLocks noChangeAspect="0"/>
          </xdr:cNvPicPr>
        </xdr:nvPicPr>
        <xdr:blipFill>
          <a:blip r:embed="rId5"/>
          <a:stretch>
            <a:fillRect/>
          </a:stretch>
        </xdr:blipFill>
        <xdr:spPr>
          <a:xfrm>
            <a:off x="1829048" y="5191201"/>
            <a:ext cx="684809" cy="361893"/>
          </a:xfrm>
          <a:prstGeom prst="rect">
            <a:avLst/>
          </a:prstGeom>
          <a:noFill/>
          <a:ln w="9525" cmpd="sng">
            <a:noFill/>
          </a:ln>
        </xdr:spPr>
      </xdr:pic>
      <xdr:pic>
        <xdr:nvPicPr>
          <xdr:cNvPr id="7" name="Label21"/>
          <xdr:cNvPicPr preferRelativeResize="1">
            <a:picLocks noChangeAspect="0"/>
          </xdr:cNvPicPr>
        </xdr:nvPicPr>
        <xdr:blipFill>
          <a:blip r:embed="rId6"/>
          <a:stretch>
            <a:fillRect/>
          </a:stretch>
        </xdr:blipFill>
        <xdr:spPr>
          <a:xfrm>
            <a:off x="2724874" y="5553094"/>
            <a:ext cx="2524239" cy="181051"/>
          </a:xfrm>
          <a:prstGeom prst="rect">
            <a:avLst/>
          </a:prstGeom>
          <a:noFill/>
          <a:ln w="9525" cmpd="sng">
            <a:noFill/>
          </a:ln>
        </xdr:spPr>
      </xdr:pic>
      <xdr:pic>
        <xdr:nvPicPr>
          <xdr:cNvPr id="8" name="Label22"/>
          <xdr:cNvPicPr preferRelativeResize="1">
            <a:picLocks noChangeAspect="0"/>
          </xdr:cNvPicPr>
        </xdr:nvPicPr>
        <xdr:blipFill>
          <a:blip r:embed="rId7"/>
          <a:stretch>
            <a:fillRect/>
          </a:stretch>
        </xdr:blipFill>
        <xdr:spPr>
          <a:xfrm>
            <a:off x="9525" y="5562524"/>
            <a:ext cx="2524239" cy="181051"/>
          </a:xfrm>
          <a:prstGeom prst="rect">
            <a:avLst/>
          </a:prstGeom>
          <a:noFill/>
          <a:ln w="9525" cmpd="sng">
            <a:noFill/>
          </a:ln>
        </xdr:spPr>
      </xdr:pic>
      <xdr:pic>
        <xdr:nvPicPr>
          <xdr:cNvPr id="9" name="TextBox27"/>
          <xdr:cNvPicPr preferRelativeResize="1">
            <a:picLocks noChangeAspect="0"/>
          </xdr:cNvPicPr>
        </xdr:nvPicPr>
        <xdr:blipFill>
          <a:blip r:embed="rId8"/>
          <a:stretch>
            <a:fillRect/>
          </a:stretch>
        </xdr:blipFill>
        <xdr:spPr>
          <a:xfrm>
            <a:off x="7287616" y="4905375"/>
            <a:ext cx="684809" cy="246431"/>
          </a:xfrm>
          <a:prstGeom prst="rect">
            <a:avLst/>
          </a:prstGeom>
          <a:noFill/>
          <a:ln w="9525" cmpd="sng">
            <a:noFill/>
          </a:ln>
        </xdr:spPr>
      </xdr:pic>
      <xdr:pic>
        <xdr:nvPicPr>
          <xdr:cNvPr id="10" name="TextBox28"/>
          <xdr:cNvPicPr preferRelativeResize="1">
            <a:picLocks noChangeAspect="0"/>
          </xdr:cNvPicPr>
        </xdr:nvPicPr>
        <xdr:blipFill>
          <a:blip r:embed="rId9"/>
          <a:stretch>
            <a:fillRect/>
          </a:stretch>
        </xdr:blipFill>
        <xdr:spPr>
          <a:xfrm>
            <a:off x="7287616" y="5191201"/>
            <a:ext cx="684809" cy="352463"/>
          </a:xfrm>
          <a:prstGeom prst="rect">
            <a:avLst/>
          </a:prstGeom>
          <a:noFill/>
          <a:ln w="9525" cmpd="sng">
            <a:noFill/>
          </a:ln>
        </xdr:spPr>
      </xdr:pic>
      <xdr:pic>
        <xdr:nvPicPr>
          <xdr:cNvPr id="11" name="TextBox29"/>
          <xdr:cNvPicPr preferRelativeResize="1">
            <a:picLocks noChangeAspect="0"/>
          </xdr:cNvPicPr>
        </xdr:nvPicPr>
        <xdr:blipFill>
          <a:blip r:embed="rId10"/>
          <a:stretch>
            <a:fillRect/>
          </a:stretch>
        </xdr:blipFill>
        <xdr:spPr>
          <a:xfrm>
            <a:off x="5448186" y="4905375"/>
            <a:ext cx="1829476" cy="238049"/>
          </a:xfrm>
          <a:prstGeom prst="rect">
            <a:avLst/>
          </a:prstGeom>
          <a:noFill/>
          <a:ln w="9525" cmpd="sng">
            <a:noFill/>
          </a:ln>
        </xdr:spPr>
      </xdr:pic>
      <xdr:pic>
        <xdr:nvPicPr>
          <xdr:cNvPr id="12" name="TextBox210"/>
          <xdr:cNvPicPr preferRelativeResize="1">
            <a:picLocks noChangeAspect="0"/>
          </xdr:cNvPicPr>
        </xdr:nvPicPr>
        <xdr:blipFill>
          <a:blip r:embed="rId11"/>
          <a:stretch>
            <a:fillRect/>
          </a:stretch>
        </xdr:blipFill>
        <xdr:spPr>
          <a:xfrm>
            <a:off x="5448186" y="5191201"/>
            <a:ext cx="1837439" cy="352463"/>
          </a:xfrm>
          <a:prstGeom prst="rect">
            <a:avLst/>
          </a:prstGeom>
          <a:noFill/>
          <a:ln w="9525" cmpd="sng">
            <a:noFill/>
          </a:ln>
        </xdr:spPr>
      </xdr:pic>
      <xdr:pic>
        <xdr:nvPicPr>
          <xdr:cNvPr id="13" name="Label25"/>
          <xdr:cNvPicPr preferRelativeResize="1">
            <a:picLocks noChangeAspect="0"/>
          </xdr:cNvPicPr>
        </xdr:nvPicPr>
        <xdr:blipFill>
          <a:blip r:embed="rId12"/>
          <a:stretch>
            <a:fillRect/>
          </a:stretch>
        </xdr:blipFill>
        <xdr:spPr>
          <a:xfrm>
            <a:off x="5448186" y="5562524"/>
            <a:ext cx="2524239" cy="181051"/>
          </a:xfrm>
          <a:prstGeom prst="rect">
            <a:avLst/>
          </a:prstGeom>
          <a:noFill/>
          <a:ln w="9525" cmpd="sng">
            <a:noFill/>
          </a:ln>
        </xdr:spPr>
      </xdr:pic>
      <xdr:pic>
        <xdr:nvPicPr>
          <xdr:cNvPr id="14" name="TextBox211"/>
          <xdr:cNvPicPr preferRelativeResize="1">
            <a:picLocks noChangeAspect="0"/>
          </xdr:cNvPicPr>
        </xdr:nvPicPr>
        <xdr:blipFill>
          <a:blip r:embed="rId13"/>
          <a:stretch>
            <a:fillRect/>
          </a:stretch>
        </xdr:blipFill>
        <xdr:spPr>
          <a:xfrm>
            <a:off x="2724874" y="4905375"/>
            <a:ext cx="1837439" cy="238049"/>
          </a:xfrm>
          <a:prstGeom prst="rect">
            <a:avLst/>
          </a:prstGeom>
          <a:noFill/>
          <a:ln w="9525" cmpd="sng">
            <a:noFill/>
          </a:ln>
        </xdr:spPr>
      </xdr:pic>
      <xdr:pic>
        <xdr:nvPicPr>
          <xdr:cNvPr id="15" name="TextBox212"/>
          <xdr:cNvPicPr preferRelativeResize="1">
            <a:picLocks noChangeAspect="0"/>
          </xdr:cNvPicPr>
        </xdr:nvPicPr>
        <xdr:blipFill>
          <a:blip r:embed="rId14"/>
          <a:stretch>
            <a:fillRect/>
          </a:stretch>
        </xdr:blipFill>
        <xdr:spPr>
          <a:xfrm>
            <a:off x="4552359" y="4905375"/>
            <a:ext cx="684809" cy="246431"/>
          </a:xfrm>
          <a:prstGeom prst="rect">
            <a:avLst/>
          </a:prstGeom>
          <a:noFill/>
          <a:ln w="9525" cmpd="sng">
            <a:noFill/>
          </a:ln>
        </xdr:spPr>
      </xdr:pic>
      <xdr:pic>
        <xdr:nvPicPr>
          <xdr:cNvPr id="16" name="TextBox213"/>
          <xdr:cNvPicPr preferRelativeResize="1">
            <a:picLocks noChangeAspect="0"/>
          </xdr:cNvPicPr>
        </xdr:nvPicPr>
        <xdr:blipFill>
          <a:blip r:embed="rId15"/>
          <a:stretch>
            <a:fillRect/>
          </a:stretch>
        </xdr:blipFill>
        <xdr:spPr>
          <a:xfrm>
            <a:off x="2724874" y="5191201"/>
            <a:ext cx="1829476" cy="352463"/>
          </a:xfrm>
          <a:prstGeom prst="rect">
            <a:avLst/>
          </a:prstGeom>
          <a:noFill/>
          <a:ln w="9525" cmpd="sng">
            <a:noFill/>
          </a:ln>
        </xdr:spPr>
      </xdr:pic>
      <xdr:pic>
        <xdr:nvPicPr>
          <xdr:cNvPr id="17" name="TextBox214"/>
          <xdr:cNvPicPr preferRelativeResize="1">
            <a:picLocks noChangeAspect="0"/>
          </xdr:cNvPicPr>
        </xdr:nvPicPr>
        <xdr:blipFill>
          <a:blip r:embed="rId9"/>
          <a:stretch>
            <a:fillRect/>
          </a:stretch>
        </xdr:blipFill>
        <xdr:spPr>
          <a:xfrm>
            <a:off x="4534443" y="5191201"/>
            <a:ext cx="684809" cy="352463"/>
          </a:xfrm>
          <a:prstGeom prst="rect">
            <a:avLst/>
          </a:prstGeom>
          <a:noFill/>
          <a:ln w="9525" cmpd="sng">
            <a:noFill/>
          </a:ln>
        </xdr:spPr>
      </xdr:pic>
      <xdr:pic>
        <xdr:nvPicPr>
          <xdr:cNvPr id="18" name="TextBox2"/>
          <xdr:cNvPicPr preferRelativeResize="1">
            <a:picLocks noChangeAspect="0"/>
          </xdr:cNvPicPr>
        </xdr:nvPicPr>
        <xdr:blipFill>
          <a:blip r:embed="rId16"/>
          <a:stretch>
            <a:fillRect/>
          </a:stretch>
        </xdr:blipFill>
        <xdr:spPr>
          <a:xfrm>
            <a:off x="9525" y="4905375"/>
            <a:ext cx="1837439" cy="238049"/>
          </a:xfrm>
          <a:prstGeom prst="rect">
            <a:avLst/>
          </a:prstGeom>
          <a:noFill/>
          <a:ln w="9525" cmpd="sng">
            <a:noFill/>
          </a:ln>
        </xdr:spPr>
      </xdr:pic>
      <xdr:pic>
        <xdr:nvPicPr>
          <xdr:cNvPr id="19" name="TextBox3"/>
          <xdr:cNvPicPr preferRelativeResize="1">
            <a:picLocks noChangeAspect="0"/>
          </xdr:cNvPicPr>
        </xdr:nvPicPr>
        <xdr:blipFill>
          <a:blip r:embed="rId17"/>
          <a:stretch>
            <a:fillRect/>
          </a:stretch>
        </xdr:blipFill>
        <xdr:spPr>
          <a:xfrm>
            <a:off x="1839001" y="4905375"/>
            <a:ext cx="684809" cy="246431"/>
          </a:xfrm>
          <a:prstGeom prst="rect">
            <a:avLst/>
          </a:prstGeom>
          <a:noFill/>
          <a:ln w="9525" cmpd="sng">
            <a:noFill/>
          </a:ln>
        </xdr:spPr>
      </xdr:pic>
    </xdr:grpSp>
    <xdr:clientData/>
  </xdr:twoCellAnchor>
  <xdr:twoCellAnchor>
    <xdr:from>
      <xdr:col>4</xdr:col>
      <xdr:colOff>28575</xdr:colOff>
      <xdr:row>24</xdr:row>
      <xdr:rowOff>47625</xdr:rowOff>
    </xdr:from>
    <xdr:to>
      <xdr:col>6</xdr:col>
      <xdr:colOff>352425</xdr:colOff>
      <xdr:row>25</xdr:row>
      <xdr:rowOff>66675</xdr:rowOff>
    </xdr:to>
    <xdr:pic>
      <xdr:nvPicPr>
        <xdr:cNvPr id="20" name="Label23"/>
        <xdr:cNvPicPr preferRelativeResize="1">
          <a:picLocks noChangeAspect="0"/>
        </xdr:cNvPicPr>
      </xdr:nvPicPr>
      <xdr:blipFill>
        <a:blip r:embed="rId1"/>
        <a:stretch>
          <a:fillRect/>
        </a:stretch>
      </xdr:blipFill>
      <xdr:spPr>
        <a:xfrm>
          <a:off x="2743200" y="6248400"/>
          <a:ext cx="2514600" cy="180975"/>
        </a:xfrm>
        <a:prstGeom prst="rect">
          <a:avLst/>
        </a:prstGeom>
        <a:noFill/>
        <a:ln w="9525" cmpd="sng">
          <a:noFill/>
        </a:ln>
      </xdr:spPr>
    </xdr:pic>
    <xdr:clientData/>
  </xdr:twoCellAnchor>
  <xdr:twoCellAnchor>
    <xdr:from>
      <xdr:col>4</xdr:col>
      <xdr:colOff>19050</xdr:colOff>
      <xdr:row>21</xdr:row>
      <xdr:rowOff>85725</xdr:rowOff>
    </xdr:from>
    <xdr:to>
      <xdr:col>6</xdr:col>
      <xdr:colOff>352425</xdr:colOff>
      <xdr:row>23</xdr:row>
      <xdr:rowOff>76200</xdr:rowOff>
    </xdr:to>
    <xdr:sp fLocksText="0">
      <xdr:nvSpPr>
        <xdr:cNvPr id="21" name="TextBox 2"/>
        <xdr:cNvSpPr txBox="1">
          <a:spLocks noChangeArrowheads="1"/>
        </xdr:cNvSpPr>
      </xdr:nvSpPr>
      <xdr:spPr>
        <a:xfrm>
          <a:off x="2733675" y="5800725"/>
          <a:ext cx="2524125" cy="3143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24</xdr:row>
      <xdr:rowOff>28575</xdr:rowOff>
    </xdr:from>
    <xdr:to>
      <xdr:col>11</xdr:col>
      <xdr:colOff>704850</xdr:colOff>
      <xdr:row>25</xdr:row>
      <xdr:rowOff>28575</xdr:rowOff>
    </xdr:to>
    <xdr:pic>
      <xdr:nvPicPr>
        <xdr:cNvPr id="22" name="Label23"/>
        <xdr:cNvPicPr preferRelativeResize="1">
          <a:picLocks noChangeAspect="0"/>
        </xdr:cNvPicPr>
      </xdr:nvPicPr>
      <xdr:blipFill>
        <a:blip r:embed="rId1"/>
        <a:stretch>
          <a:fillRect/>
        </a:stretch>
      </xdr:blipFill>
      <xdr:spPr>
        <a:xfrm>
          <a:off x="5476875" y="6229350"/>
          <a:ext cx="2524125" cy="161925"/>
        </a:xfrm>
        <a:prstGeom prst="rect">
          <a:avLst/>
        </a:prstGeom>
        <a:noFill/>
        <a:ln w="9525" cmpd="sng">
          <a:noFill/>
        </a:ln>
      </xdr:spPr>
    </xdr:pic>
    <xdr:clientData/>
  </xdr:twoCellAnchor>
  <xdr:twoCellAnchor>
    <xdr:from>
      <xdr:col>7</xdr:col>
      <xdr:colOff>9525</xdr:colOff>
      <xdr:row>21</xdr:row>
      <xdr:rowOff>95250</xdr:rowOff>
    </xdr:from>
    <xdr:to>
      <xdr:col>11</xdr:col>
      <xdr:colOff>723900</xdr:colOff>
      <xdr:row>23</xdr:row>
      <xdr:rowOff>76200</xdr:rowOff>
    </xdr:to>
    <xdr:sp fLocksText="0">
      <xdr:nvSpPr>
        <xdr:cNvPr id="23" name="TextBox 3"/>
        <xdr:cNvSpPr txBox="1">
          <a:spLocks noChangeArrowheads="1"/>
        </xdr:cNvSpPr>
      </xdr:nvSpPr>
      <xdr:spPr>
        <a:xfrm>
          <a:off x="5476875" y="5810250"/>
          <a:ext cx="2543175" cy="304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66675</xdr:colOff>
      <xdr:row>20</xdr:row>
      <xdr:rowOff>9525</xdr:rowOff>
    </xdr:from>
    <xdr:to>
      <xdr:col>17</xdr:col>
      <xdr:colOff>771525</xdr:colOff>
      <xdr:row>24</xdr:row>
      <xdr:rowOff>0</xdr:rowOff>
    </xdr:to>
    <xdr:sp>
      <xdr:nvSpPr>
        <xdr:cNvPr id="24" name="TextBox 6"/>
        <xdr:cNvSpPr txBox="1">
          <a:spLocks noChangeArrowheads="1"/>
        </xdr:cNvSpPr>
      </xdr:nvSpPr>
      <xdr:spPr>
        <a:xfrm>
          <a:off x="8277225" y="5562600"/>
          <a:ext cx="2533650" cy="638175"/>
        </a:xfrm>
        <a:prstGeom prst="rect">
          <a:avLst/>
        </a:prstGeom>
        <a:solidFill>
          <a:srgbClr val="FFFF00"/>
        </a:solidFill>
        <a:ln w="19050"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All</a:t>
          </a:r>
          <a:r>
            <a:rPr lang="en-US" cap="none" sz="1100" b="1" i="0" u="none" baseline="0">
              <a:solidFill>
                <a:srgbClr val="FF0000"/>
              </a:solidFill>
              <a:latin typeface="Calibri"/>
              <a:ea typeface="Calibri"/>
              <a:cs typeface="Calibri"/>
            </a:rPr>
            <a:t> revisions within Academic Affairs must have the approval of the Assistant Vice President, Academic Affairs.</a:t>
          </a:r>
        </a:p>
      </xdr:txBody>
    </xdr:sp>
    <xdr:clientData/>
  </xdr:twoCellAnchor>
  <xdr:twoCellAnchor>
    <xdr:from>
      <xdr:col>0</xdr:col>
      <xdr:colOff>19050</xdr:colOff>
      <xdr:row>21</xdr:row>
      <xdr:rowOff>76200</xdr:rowOff>
    </xdr:from>
    <xdr:to>
      <xdr:col>3</xdr:col>
      <xdr:colOff>457200</xdr:colOff>
      <xdr:row>23</xdr:row>
      <xdr:rowOff>76200</xdr:rowOff>
    </xdr:to>
    <xdr:sp fLocksText="0">
      <xdr:nvSpPr>
        <xdr:cNvPr id="25" name="TextBox 7"/>
        <xdr:cNvSpPr txBox="1">
          <a:spLocks noChangeArrowheads="1"/>
        </xdr:cNvSpPr>
      </xdr:nvSpPr>
      <xdr:spPr>
        <a:xfrm>
          <a:off x="19050" y="5791200"/>
          <a:ext cx="2533650" cy="3238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1100" b="0" i="0" u="none" baseline="0">
              <a:solidFill>
                <a:srgbClr val="333333"/>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7030A0"/>
  </sheetPr>
  <dimension ref="A1:A1"/>
  <sheetViews>
    <sheetView tabSelected="1" zoomScalePageLayoutView="0" workbookViewId="0" topLeftCell="A1">
      <selection activeCell="A1" sqref="A1"/>
    </sheetView>
  </sheetViews>
  <sheetFormatPr defaultColWidth="8.8515625" defaultRowHeight="12.75"/>
  <cols>
    <col min="1" max="9" width="8.8515625" style="0" customWidth="1"/>
    <col min="10" max="10" width="6.28125" style="0" customWidth="1"/>
  </cols>
  <sheetData>
    <row r="47" ht="3" customHeight="1"/>
    <row r="48" ht="21.75" customHeight="1"/>
  </sheetData>
  <sheetProtection/>
  <printOptions/>
  <pageMargins left="0.2" right="0.45" top="0.75" bottom="0.75" header="0.3" footer="0.3"/>
  <pageSetup horizontalDpi="600" verticalDpi="600" orientation="portrait" r:id="rId2"/>
  <rowBreaks count="2" manualBreakCount="2">
    <brk id="48" max="255" man="1"/>
    <brk id="95" max="255" man="1"/>
  </rowBreaks>
  <drawing r:id="rId1"/>
</worksheet>
</file>

<file path=xl/worksheets/sheet2.xml><?xml version="1.0" encoding="utf-8"?>
<worksheet xmlns="http://schemas.openxmlformats.org/spreadsheetml/2006/main" xmlns:r="http://schemas.openxmlformats.org/officeDocument/2006/relationships">
  <sheetPr>
    <tabColor rgb="FFFFFF00"/>
  </sheetPr>
  <dimension ref="A1:Y76"/>
  <sheetViews>
    <sheetView showGridLines="0" zoomScaleSheetLayoutView="75" zoomScalePageLayoutView="0" workbookViewId="0" topLeftCell="A1">
      <selection activeCell="E41" sqref="E41"/>
    </sheetView>
  </sheetViews>
  <sheetFormatPr defaultColWidth="0" defaultRowHeight="12.75"/>
  <cols>
    <col min="1" max="1" width="11.7109375" style="0" customWidth="1"/>
    <col min="2" max="3" width="9.8515625" style="0" customWidth="1"/>
    <col min="4" max="4" width="9.28125" style="0" bestFit="1" customWidth="1"/>
    <col min="5" max="6" width="16.421875" style="0" customWidth="1"/>
    <col min="7" max="7" width="8.421875" style="0" customWidth="1"/>
    <col min="8" max="8" width="3.00390625" style="0" customWidth="1"/>
    <col min="9" max="9" width="10.7109375" style="0" customWidth="1"/>
    <col min="10" max="10" width="13.7109375" style="0" customWidth="1"/>
    <col min="11" max="11" width="10.7109375" style="0" hidden="1" customWidth="1"/>
    <col min="12" max="12" width="13.7109375" style="0" customWidth="1"/>
    <col min="13" max="13" width="12.140625" style="0" hidden="1" customWidth="1"/>
    <col min="14" max="14" width="13.7109375" style="0" customWidth="1"/>
    <col min="15" max="15" width="12.140625" style="0" hidden="1" customWidth="1"/>
    <col min="16" max="16" width="13.7109375" style="0" customWidth="1"/>
    <col min="17" max="17" width="12.140625" style="0" hidden="1" customWidth="1"/>
    <col min="18" max="18" width="14.421875" style="0" customWidth="1"/>
    <col min="19" max="19" width="11.7109375" style="0" customWidth="1"/>
    <col min="20" max="20" width="2.140625" style="0" customWidth="1"/>
    <col min="21" max="16384" width="0" style="0" hidden="1" customWidth="1"/>
  </cols>
  <sheetData>
    <row r="1" spans="12:18" ht="12.75">
      <c r="L1" s="8"/>
      <c r="M1" s="8"/>
      <c r="N1" s="8"/>
      <c r="O1" s="8"/>
      <c r="P1" s="8"/>
      <c r="Q1" s="8"/>
      <c r="R1" s="9"/>
    </row>
    <row r="2" spans="1:19" ht="23.25">
      <c r="A2" s="61" t="s">
        <v>810</v>
      </c>
      <c r="B2" s="6"/>
      <c r="C2" s="6"/>
      <c r="D2" s="6"/>
      <c r="E2" s="6"/>
      <c r="F2" s="6"/>
      <c r="H2" s="135" t="s">
        <v>929</v>
      </c>
      <c r="I2" s="136"/>
      <c r="J2" s="145"/>
      <c r="K2" s="146"/>
      <c r="L2" s="147"/>
      <c r="M2" s="26"/>
      <c r="N2" s="142" t="s">
        <v>68</v>
      </c>
      <c r="O2" s="143"/>
      <c r="P2" s="144"/>
      <c r="Q2" s="26"/>
      <c r="R2" s="98" t="s">
        <v>1019</v>
      </c>
      <c r="S2" s="119">
        <f ca="1">TODAY()</f>
        <v>43005</v>
      </c>
    </row>
    <row r="3" spans="1:19" ht="23.25">
      <c r="A3" s="6" t="s">
        <v>811</v>
      </c>
      <c r="B3" s="6"/>
      <c r="C3" s="6"/>
      <c r="D3" s="6"/>
      <c r="E3" s="6"/>
      <c r="F3" s="6"/>
      <c r="H3" s="135" t="s">
        <v>930</v>
      </c>
      <c r="I3" s="136"/>
      <c r="J3" s="148"/>
      <c r="K3" s="149"/>
      <c r="L3" s="149"/>
      <c r="M3" s="7"/>
      <c r="N3" s="150" t="s">
        <v>932</v>
      </c>
      <c r="O3" s="151"/>
      <c r="P3" s="151"/>
      <c r="Q3" s="7"/>
      <c r="R3" s="19" t="s">
        <v>1020</v>
      </c>
      <c r="S3" s="20" t="s">
        <v>1831</v>
      </c>
    </row>
    <row r="4" spans="1:19" ht="23.25">
      <c r="A4" s="6" t="s">
        <v>812</v>
      </c>
      <c r="B4" s="6"/>
      <c r="C4" s="6"/>
      <c r="D4" s="6"/>
      <c r="E4" s="6"/>
      <c r="F4" s="6"/>
      <c r="H4" s="137" t="s">
        <v>935</v>
      </c>
      <c r="I4" s="138"/>
      <c r="J4" s="136"/>
      <c r="K4" s="27"/>
      <c r="L4" s="41"/>
      <c r="M4" s="28"/>
      <c r="N4" s="152"/>
      <c r="O4" s="153"/>
      <c r="P4" s="153"/>
      <c r="Q4" s="28"/>
      <c r="R4" s="21"/>
      <c r="S4" s="22"/>
    </row>
    <row r="5" spans="8:19" ht="21" customHeight="1">
      <c r="H5" s="139" t="s">
        <v>1774</v>
      </c>
      <c r="I5" s="138"/>
      <c r="J5" s="138"/>
      <c r="K5" s="138"/>
      <c r="L5" s="138"/>
      <c r="M5" s="138"/>
      <c r="N5" s="138"/>
      <c r="O5" s="138"/>
      <c r="P5" s="138"/>
      <c r="Q5" s="138"/>
      <c r="R5" s="138"/>
      <c r="S5" s="136"/>
    </row>
    <row r="6" spans="1:19" s="73" customFormat="1" ht="7.5" customHeight="1">
      <c r="A6" s="71"/>
      <c r="B6" s="72"/>
      <c r="C6" s="72"/>
      <c r="D6" s="72"/>
      <c r="E6" s="72"/>
      <c r="F6" s="72"/>
      <c r="G6" s="72"/>
      <c r="H6" s="72"/>
      <c r="I6" s="72"/>
      <c r="J6" s="72"/>
      <c r="K6" s="72"/>
      <c r="L6" s="72"/>
      <c r="M6" s="72"/>
      <c r="N6" s="72"/>
      <c r="O6" s="72"/>
      <c r="P6" s="72"/>
      <c r="Q6" s="72"/>
      <c r="R6" s="72"/>
      <c r="S6" s="72"/>
    </row>
    <row r="7" spans="1:19" s="74" customFormat="1" ht="128.25" customHeight="1">
      <c r="A7" s="140" t="s">
        <v>1880</v>
      </c>
      <c r="B7" s="141"/>
      <c r="C7" s="141"/>
      <c r="D7" s="141"/>
      <c r="E7" s="141"/>
      <c r="F7" s="141"/>
      <c r="G7" s="141"/>
      <c r="H7" s="141"/>
      <c r="I7" s="141"/>
      <c r="J7" s="141"/>
      <c r="K7" s="141"/>
      <c r="L7" s="141"/>
      <c r="M7" s="141"/>
      <c r="N7" s="141"/>
      <c r="O7" s="141"/>
      <c r="P7" s="141"/>
      <c r="Q7" s="141"/>
      <c r="R7" s="141"/>
      <c r="S7" s="141"/>
    </row>
    <row r="8" s="74" customFormat="1" ht="8.25" customHeight="1" thickBot="1"/>
    <row r="9" spans="1:19" s="74" customFormat="1" ht="13.5" customHeight="1" thickBot="1">
      <c r="A9" s="164" t="s">
        <v>1822</v>
      </c>
      <c r="B9" s="165"/>
      <c r="C9" s="165"/>
      <c r="D9" s="166" t="s">
        <v>1823</v>
      </c>
      <c r="E9" s="166"/>
      <c r="F9" s="166"/>
      <c r="G9" s="166"/>
      <c r="H9" s="166"/>
      <c r="I9" s="166"/>
      <c r="J9" s="166"/>
      <c r="K9" s="166"/>
      <c r="L9" s="166"/>
      <c r="M9" s="166"/>
      <c r="N9" s="166"/>
      <c r="O9" s="166"/>
      <c r="P9" s="166"/>
      <c r="Q9" s="166"/>
      <c r="R9" s="166"/>
      <c r="S9" s="167"/>
    </row>
    <row r="10" spans="1:19" s="5" customFormat="1" ht="12.75" customHeight="1">
      <c r="A10" s="126"/>
      <c r="B10" s="127"/>
      <c r="C10" s="127"/>
      <c r="D10" s="127"/>
      <c r="E10" s="127"/>
      <c r="F10" s="127"/>
      <c r="G10" s="127"/>
      <c r="H10" s="127"/>
      <c r="I10" s="127"/>
      <c r="J10" s="127"/>
      <c r="K10" s="127"/>
      <c r="L10" s="127"/>
      <c r="M10" s="127"/>
      <c r="N10" s="127"/>
      <c r="O10" s="127"/>
      <c r="P10" s="127"/>
      <c r="Q10" s="127"/>
      <c r="R10" s="127"/>
      <c r="S10" s="128"/>
    </row>
    <row r="11" spans="1:19" s="5" customFormat="1" ht="12.75" customHeight="1">
      <c r="A11" s="129"/>
      <c r="B11" s="130"/>
      <c r="C11" s="130"/>
      <c r="D11" s="130"/>
      <c r="E11" s="130"/>
      <c r="F11" s="130"/>
      <c r="G11" s="130"/>
      <c r="H11" s="130"/>
      <c r="I11" s="130"/>
      <c r="J11" s="130"/>
      <c r="K11" s="130"/>
      <c r="L11" s="130"/>
      <c r="M11" s="130"/>
      <c r="N11" s="130"/>
      <c r="O11" s="130"/>
      <c r="P11" s="130"/>
      <c r="Q11" s="130"/>
      <c r="R11" s="130"/>
      <c r="S11" s="131"/>
    </row>
    <row r="12" spans="1:19" s="5" customFormat="1" ht="12.75" customHeight="1">
      <c r="A12" s="129"/>
      <c r="B12" s="130"/>
      <c r="C12" s="130"/>
      <c r="D12" s="130"/>
      <c r="E12" s="130"/>
      <c r="F12" s="130"/>
      <c r="G12" s="130"/>
      <c r="H12" s="130"/>
      <c r="I12" s="130"/>
      <c r="J12" s="130"/>
      <c r="K12" s="130"/>
      <c r="L12" s="130"/>
      <c r="M12" s="130"/>
      <c r="N12" s="130"/>
      <c r="O12" s="130"/>
      <c r="P12" s="130"/>
      <c r="Q12" s="130"/>
      <c r="R12" s="130"/>
      <c r="S12" s="131"/>
    </row>
    <row r="13" spans="1:19" s="5" customFormat="1" ht="12.75" customHeight="1">
      <c r="A13" s="129"/>
      <c r="B13" s="130"/>
      <c r="C13" s="130"/>
      <c r="D13" s="130"/>
      <c r="E13" s="130"/>
      <c r="F13" s="130"/>
      <c r="G13" s="130"/>
      <c r="H13" s="130"/>
      <c r="I13" s="130"/>
      <c r="J13" s="130"/>
      <c r="K13" s="130"/>
      <c r="L13" s="130"/>
      <c r="M13" s="130"/>
      <c r="N13" s="130"/>
      <c r="O13" s="130"/>
      <c r="P13" s="130"/>
      <c r="Q13" s="130"/>
      <c r="R13" s="130"/>
      <c r="S13" s="131"/>
    </row>
    <row r="14" spans="1:19" s="5" customFormat="1" ht="17.25" customHeight="1" thickBot="1">
      <c r="A14" s="132"/>
      <c r="B14" s="133"/>
      <c r="C14" s="133"/>
      <c r="D14" s="133"/>
      <c r="E14" s="133"/>
      <c r="F14" s="133"/>
      <c r="G14" s="133"/>
      <c r="H14" s="133"/>
      <c r="I14" s="133"/>
      <c r="J14" s="133"/>
      <c r="K14" s="133"/>
      <c r="L14" s="133"/>
      <c r="M14" s="133"/>
      <c r="N14" s="133"/>
      <c r="O14" s="133"/>
      <c r="P14" s="133"/>
      <c r="Q14" s="133"/>
      <c r="R14" s="133"/>
      <c r="S14" s="134"/>
    </row>
    <row r="15" spans="1:19" ht="13.5" customHeight="1" thickBot="1">
      <c r="A15" s="89"/>
      <c r="B15" s="85"/>
      <c r="C15" s="85"/>
      <c r="D15" s="85"/>
      <c r="E15" s="85"/>
      <c r="F15" s="85"/>
      <c r="G15" s="85"/>
      <c r="H15" s="85"/>
      <c r="I15" s="85"/>
      <c r="J15" s="85"/>
      <c r="K15" s="85"/>
      <c r="L15" s="85"/>
      <c r="M15" s="85"/>
      <c r="N15" s="85"/>
      <c r="O15" s="85"/>
      <c r="P15" s="85"/>
      <c r="Q15" s="85"/>
      <c r="R15" s="85"/>
      <c r="S15" s="90"/>
    </row>
    <row r="16" spans="1:19" ht="43.5" customHeight="1">
      <c r="A16" s="168" t="s">
        <v>1830</v>
      </c>
      <c r="B16" s="169"/>
      <c r="C16" s="169"/>
      <c r="D16" s="169"/>
      <c r="E16" s="169"/>
      <c r="F16" s="169"/>
      <c r="G16" s="169"/>
      <c r="H16" s="169"/>
      <c r="I16" s="169"/>
      <c r="J16" s="169"/>
      <c r="K16" s="169"/>
      <c r="L16" s="169"/>
      <c r="M16" s="169"/>
      <c r="N16" s="169"/>
      <c r="O16" s="169"/>
      <c r="P16" s="169"/>
      <c r="Q16" s="169"/>
      <c r="R16" s="169"/>
      <c r="S16" s="170"/>
    </row>
    <row r="17" spans="1:19" ht="12.75" customHeight="1">
      <c r="A17" s="171"/>
      <c r="B17" s="172"/>
      <c r="C17" s="87"/>
      <c r="D17" s="87"/>
      <c r="E17" s="87"/>
      <c r="F17" s="87"/>
      <c r="G17" s="87"/>
      <c r="H17" s="87"/>
      <c r="I17" s="87"/>
      <c r="J17" s="87"/>
      <c r="K17" s="87"/>
      <c r="L17" s="87"/>
      <c r="M17" s="87"/>
      <c r="N17" s="87"/>
      <c r="O17" s="87"/>
      <c r="P17" s="87"/>
      <c r="Q17" s="87"/>
      <c r="R17" s="87"/>
      <c r="S17" s="88"/>
    </row>
    <row r="18" spans="1:19" ht="12.75" customHeight="1">
      <c r="A18" s="86"/>
      <c r="B18" s="87"/>
      <c r="C18" s="87"/>
      <c r="D18" s="87"/>
      <c r="E18" s="87"/>
      <c r="F18" s="87"/>
      <c r="G18" s="87"/>
      <c r="H18" s="87"/>
      <c r="I18" s="87"/>
      <c r="J18" s="87"/>
      <c r="K18" s="87"/>
      <c r="L18" s="87"/>
      <c r="M18" s="87"/>
      <c r="N18" s="87"/>
      <c r="O18" s="87"/>
      <c r="P18" s="87"/>
      <c r="Q18" s="87"/>
      <c r="R18" s="87"/>
      <c r="S18" s="88"/>
    </row>
    <row r="19" spans="1:20" ht="12.75" customHeight="1">
      <c r="A19" s="173"/>
      <c r="B19" s="172"/>
      <c r="C19" s="172"/>
      <c r="D19" s="172"/>
      <c r="E19" s="172"/>
      <c r="F19" s="172"/>
      <c r="G19" s="172"/>
      <c r="H19" s="172"/>
      <c r="I19" s="172"/>
      <c r="J19" s="172"/>
      <c r="K19" s="172"/>
      <c r="L19" s="172"/>
      <c r="M19" s="172"/>
      <c r="N19" s="172"/>
      <c r="O19" s="172"/>
      <c r="P19" s="172"/>
      <c r="Q19" s="172"/>
      <c r="R19" s="172"/>
      <c r="S19" s="174"/>
      <c r="T19" s="74"/>
    </row>
    <row r="20" spans="1:19" ht="12.75" customHeight="1">
      <c r="A20" s="173"/>
      <c r="B20" s="172"/>
      <c r="C20" s="172"/>
      <c r="D20" s="172"/>
      <c r="E20" s="172"/>
      <c r="F20" s="172"/>
      <c r="G20" s="172"/>
      <c r="H20" s="172"/>
      <c r="I20" s="172"/>
      <c r="J20" s="172"/>
      <c r="K20" s="172"/>
      <c r="L20" s="172"/>
      <c r="M20" s="172"/>
      <c r="N20" s="172"/>
      <c r="O20" s="172"/>
      <c r="P20" s="172"/>
      <c r="Q20" s="172"/>
      <c r="R20" s="172"/>
      <c r="S20" s="174"/>
    </row>
    <row r="21" spans="1:19" ht="12.75" customHeight="1">
      <c r="A21" s="173"/>
      <c r="B21" s="172"/>
      <c r="C21" s="172"/>
      <c r="D21" s="172"/>
      <c r="E21" s="172"/>
      <c r="F21" s="172"/>
      <c r="G21" s="172"/>
      <c r="H21" s="172"/>
      <c r="I21" s="172"/>
      <c r="J21" s="172"/>
      <c r="K21" s="172"/>
      <c r="L21" s="172"/>
      <c r="M21" s="172"/>
      <c r="N21" s="172"/>
      <c r="O21" s="172"/>
      <c r="P21" s="172"/>
      <c r="Q21" s="172"/>
      <c r="R21" s="172"/>
      <c r="S21" s="174"/>
    </row>
    <row r="22" spans="1:19" ht="12.75" customHeight="1">
      <c r="A22" s="173"/>
      <c r="B22" s="172"/>
      <c r="C22" s="172"/>
      <c r="D22" s="172"/>
      <c r="E22" s="172"/>
      <c r="F22" s="172"/>
      <c r="G22" s="172"/>
      <c r="H22" s="172"/>
      <c r="I22" s="172"/>
      <c r="J22" s="172"/>
      <c r="K22" s="172"/>
      <c r="L22" s="172"/>
      <c r="M22" s="172"/>
      <c r="N22" s="172"/>
      <c r="O22" s="172"/>
      <c r="P22" s="172"/>
      <c r="Q22" s="172"/>
      <c r="R22" s="172"/>
      <c r="S22" s="174"/>
    </row>
    <row r="23" spans="1:19" ht="12.75" customHeight="1">
      <c r="A23" s="173"/>
      <c r="B23" s="172"/>
      <c r="C23" s="172"/>
      <c r="D23" s="172"/>
      <c r="E23" s="172"/>
      <c r="F23" s="172"/>
      <c r="G23" s="172"/>
      <c r="H23" s="172"/>
      <c r="I23" s="172"/>
      <c r="J23" s="172"/>
      <c r="K23" s="172"/>
      <c r="L23" s="172"/>
      <c r="M23" s="172"/>
      <c r="N23" s="172"/>
      <c r="O23" s="172"/>
      <c r="P23" s="172"/>
      <c r="Q23" s="172"/>
      <c r="R23" s="172"/>
      <c r="S23" s="174"/>
    </row>
    <row r="24" spans="1:19" ht="12.75" customHeight="1">
      <c r="A24" s="173"/>
      <c r="B24" s="172"/>
      <c r="C24" s="172"/>
      <c r="D24" s="172"/>
      <c r="E24" s="172"/>
      <c r="F24" s="172"/>
      <c r="G24" s="172"/>
      <c r="H24" s="172"/>
      <c r="I24" s="172"/>
      <c r="J24" s="172"/>
      <c r="K24" s="172"/>
      <c r="L24" s="172"/>
      <c r="M24" s="172"/>
      <c r="N24" s="172"/>
      <c r="O24" s="172"/>
      <c r="P24" s="172"/>
      <c r="Q24" s="172"/>
      <c r="R24" s="172"/>
      <c r="S24" s="174"/>
    </row>
    <row r="25" spans="1:19" ht="12.75" customHeight="1">
      <c r="A25" s="173"/>
      <c r="B25" s="172"/>
      <c r="C25" s="172"/>
      <c r="D25" s="172"/>
      <c r="E25" s="172"/>
      <c r="F25" s="172"/>
      <c r="G25" s="172"/>
      <c r="H25" s="172"/>
      <c r="I25" s="172"/>
      <c r="J25" s="172"/>
      <c r="K25" s="172"/>
      <c r="L25" s="172"/>
      <c r="M25" s="172"/>
      <c r="N25" s="172"/>
      <c r="O25" s="172"/>
      <c r="P25" s="172"/>
      <c r="Q25" s="172"/>
      <c r="R25" s="172"/>
      <c r="S25" s="174"/>
    </row>
    <row r="26" spans="1:19" ht="13.5" customHeight="1" thickBot="1">
      <c r="A26" s="175"/>
      <c r="B26" s="176"/>
      <c r="C26" s="176"/>
      <c r="D26" s="176"/>
      <c r="E26" s="176"/>
      <c r="F26" s="176"/>
      <c r="G26" s="176"/>
      <c r="H26" s="176"/>
      <c r="I26" s="176"/>
      <c r="J26" s="176"/>
      <c r="K26" s="176"/>
      <c r="L26" s="176"/>
      <c r="M26" s="176"/>
      <c r="N26" s="176"/>
      <c r="O26" s="176"/>
      <c r="P26" s="176"/>
      <c r="Q26" s="176"/>
      <c r="R26" s="176"/>
      <c r="S26" s="177"/>
    </row>
    <row r="27" spans="1:19" ht="13.5" thickBot="1">
      <c r="A27" s="77"/>
      <c r="B27" s="78"/>
      <c r="C27" s="78"/>
      <c r="D27" s="78"/>
      <c r="E27" s="78"/>
      <c r="F27" s="78"/>
      <c r="G27" s="78"/>
      <c r="H27" s="78"/>
      <c r="I27" s="78"/>
      <c r="J27" s="78"/>
      <c r="K27" s="78"/>
      <c r="L27" s="78"/>
      <c r="M27" s="78"/>
      <c r="N27" s="78"/>
      <c r="O27" s="78"/>
      <c r="P27" s="78"/>
      <c r="Q27" s="78"/>
      <c r="R27" s="78"/>
      <c r="S27" s="79"/>
    </row>
    <row r="28" spans="1:19" ht="13.5" thickBot="1">
      <c r="A28" s="184" t="s">
        <v>1824</v>
      </c>
      <c r="B28" s="180"/>
      <c r="C28" s="180"/>
      <c r="D28" s="180"/>
      <c r="E28" s="180"/>
      <c r="F28" s="180"/>
      <c r="G28" s="181"/>
      <c r="H28" s="78"/>
      <c r="I28" s="184" t="s">
        <v>1827</v>
      </c>
      <c r="J28" s="185"/>
      <c r="K28" s="185"/>
      <c r="L28" s="185"/>
      <c r="M28" s="186"/>
      <c r="N28" s="187"/>
      <c r="O28" s="78"/>
      <c r="P28" s="78"/>
      <c r="Q28" s="78"/>
      <c r="R28" s="78"/>
      <c r="S28" s="79"/>
    </row>
    <row r="29" spans="1:19" ht="13.5" thickBot="1">
      <c r="A29" s="178" t="s">
        <v>1825</v>
      </c>
      <c r="B29" s="188"/>
      <c r="C29" s="189"/>
      <c r="D29" s="190" t="s">
        <v>1826</v>
      </c>
      <c r="E29" s="191"/>
      <c r="F29" s="191"/>
      <c r="G29" s="192"/>
      <c r="H29" s="78"/>
      <c r="I29" s="193" t="s">
        <v>1825</v>
      </c>
      <c r="J29" s="194"/>
      <c r="K29" s="178" t="s">
        <v>1826</v>
      </c>
      <c r="L29" s="179"/>
      <c r="M29" s="180"/>
      <c r="N29" s="181"/>
      <c r="O29" s="78"/>
      <c r="P29" s="78"/>
      <c r="Q29" s="78"/>
      <c r="R29" s="78"/>
      <c r="S29" s="79"/>
    </row>
    <row r="30" spans="1:19" ht="24.75" customHeight="1" thickBot="1">
      <c r="A30" s="182"/>
      <c r="B30" s="180"/>
      <c r="C30" s="181"/>
      <c r="D30" s="91"/>
      <c r="E30" s="92"/>
      <c r="F30" s="92"/>
      <c r="G30" s="93"/>
      <c r="H30" s="78"/>
      <c r="I30" s="182"/>
      <c r="J30" s="195"/>
      <c r="K30" s="182"/>
      <c r="L30" s="183"/>
      <c r="M30" s="180"/>
      <c r="N30" s="181"/>
      <c r="O30" s="78"/>
      <c r="P30" s="78"/>
      <c r="Q30" s="78"/>
      <c r="R30" s="78"/>
      <c r="S30" s="79"/>
    </row>
    <row r="31" spans="1:19" ht="10.5" customHeight="1">
      <c r="A31" s="80"/>
      <c r="B31" s="81"/>
      <c r="C31" s="81"/>
      <c r="D31" s="81"/>
      <c r="E31" s="81"/>
      <c r="F31" s="81"/>
      <c r="G31" s="81"/>
      <c r="H31" s="81"/>
      <c r="I31" s="81"/>
      <c r="J31" s="81"/>
      <c r="K31" s="81"/>
      <c r="L31" s="81"/>
      <c r="M31" s="81"/>
      <c r="N31" s="81"/>
      <c r="O31" s="81"/>
      <c r="P31" s="81"/>
      <c r="Q31" s="81"/>
      <c r="R31" s="81"/>
      <c r="S31" s="82"/>
    </row>
    <row r="32" spans="1:19" s="11" customFormat="1" ht="15.75">
      <c r="A32" s="155" t="s">
        <v>808</v>
      </c>
      <c r="B32" s="156"/>
      <c r="C32" s="156"/>
      <c r="D32" s="156"/>
      <c r="E32" s="156"/>
      <c r="F32" s="156"/>
      <c r="G32" s="157"/>
      <c r="H32" s="10"/>
      <c r="I32" s="47" t="s">
        <v>809</v>
      </c>
      <c r="J32" s="48"/>
      <c r="K32" s="48"/>
      <c r="L32" s="48"/>
      <c r="M32" s="48"/>
      <c r="N32" s="48"/>
      <c r="O32" s="48"/>
      <c r="P32" s="48"/>
      <c r="Q32" s="48"/>
      <c r="R32" s="48"/>
      <c r="S32" s="49"/>
    </row>
    <row r="33" spans="1:25" s="13" customFormat="1" ht="15">
      <c r="A33" s="158"/>
      <c r="B33" s="159"/>
      <c r="C33" s="159"/>
      <c r="D33" s="159"/>
      <c r="E33" s="159"/>
      <c r="F33" s="159"/>
      <c r="G33" s="160"/>
      <c r="H33" s="12"/>
      <c r="I33" s="50" t="s">
        <v>813</v>
      </c>
      <c r="J33" s="42" t="s">
        <v>817</v>
      </c>
      <c r="K33" s="51" t="s">
        <v>813</v>
      </c>
      <c r="L33" s="42" t="s">
        <v>817</v>
      </c>
      <c r="M33" s="51" t="s">
        <v>813</v>
      </c>
      <c r="N33" s="42" t="s">
        <v>817</v>
      </c>
      <c r="O33" s="51" t="s">
        <v>813</v>
      </c>
      <c r="P33" s="42" t="s">
        <v>817</v>
      </c>
      <c r="Q33" s="51" t="s">
        <v>813</v>
      </c>
      <c r="R33" s="42" t="s">
        <v>817</v>
      </c>
      <c r="S33" s="52"/>
      <c r="T33"/>
      <c r="U33"/>
      <c r="V33"/>
      <c r="W33"/>
      <c r="X33"/>
      <c r="Y33"/>
    </row>
    <row r="34" spans="1:25" s="11" customFormat="1" ht="30">
      <c r="A34" s="42" t="s">
        <v>1829</v>
      </c>
      <c r="B34" s="42" t="s">
        <v>817</v>
      </c>
      <c r="C34" s="97" t="s">
        <v>813</v>
      </c>
      <c r="D34" s="97" t="s">
        <v>814</v>
      </c>
      <c r="E34" s="97" t="s">
        <v>815</v>
      </c>
      <c r="F34" s="97" t="s">
        <v>1828</v>
      </c>
      <c r="G34" s="42" t="s">
        <v>816</v>
      </c>
      <c r="H34" s="12"/>
      <c r="I34" s="70" t="str">
        <f>+C35</f>
        <v>100551</v>
      </c>
      <c r="J34" s="42" t="s">
        <v>1873</v>
      </c>
      <c r="K34" s="53" t="str">
        <f>+I34</f>
        <v>100551</v>
      </c>
      <c r="L34" s="42" t="s">
        <v>1775</v>
      </c>
      <c r="M34" s="51" t="str">
        <f>+K34</f>
        <v>100551</v>
      </c>
      <c r="N34" s="42" t="s">
        <v>1872</v>
      </c>
      <c r="O34" s="51" t="str">
        <f>+M34</f>
        <v>100551</v>
      </c>
      <c r="P34" s="42" t="s">
        <v>1776</v>
      </c>
      <c r="Q34" s="51" t="str">
        <f>+O34</f>
        <v>100551</v>
      </c>
      <c r="R34" s="42" t="s">
        <v>821</v>
      </c>
      <c r="S34" s="42" t="s">
        <v>1829</v>
      </c>
      <c r="T34"/>
      <c r="U34"/>
      <c r="V34"/>
      <c r="W34"/>
      <c r="X34"/>
      <c r="Y34"/>
    </row>
    <row r="35" spans="1:25" s="11" customFormat="1" ht="15">
      <c r="A35" s="43">
        <v>1</v>
      </c>
      <c r="B35" s="44" t="str">
        <f aca="true" t="shared" si="0" ref="B35:B59">IF(OR(ISBLANK(C35),ISBLANK(D35))," ",VLOOKUP(D35,LuType,2))</f>
        <v>NPSREC</v>
      </c>
      <c r="C35" s="14" t="s">
        <v>401</v>
      </c>
      <c r="D35" s="15" t="s">
        <v>1277</v>
      </c>
      <c r="E35" s="16">
        <v>-1000</v>
      </c>
      <c r="F35" s="115" t="str">
        <f aca="true" t="shared" si="1" ref="F35:F41">_xlfn.IFERROR(VLOOKUP(D35,LuPosReq,4,FALSE),"N/A")</f>
        <v>N/A</v>
      </c>
      <c r="G35" s="46" t="str">
        <f>IF(ISBLANK(E35)," ",IF(AND(OR(B35="PSREC",B35="NPSREC"),E35&lt;0),"Inc",IF(AND(OR(B35="PSREC",B35="NPSREC"),E35&gt;0),"Dec",IF(E35&lt;0,"Dec","Inc"))))</f>
        <v>Inc</v>
      </c>
      <c r="H35" s="12"/>
      <c r="I35" s="31" t="str">
        <f>+I34</f>
        <v>100551</v>
      </c>
      <c r="J35" s="121">
        <f>DSUM($B$34:$E$59,"Amount",I33:J34)</f>
        <v>0</v>
      </c>
      <c r="K35" s="35"/>
      <c r="L35" s="34">
        <f>DSUM($B$34:$E$59,"Amount",K33:L34)</f>
        <v>0</v>
      </c>
      <c r="M35" s="35">
        <v>0</v>
      </c>
      <c r="N35" s="34">
        <f>DSUM($B$34:$E$59,"Amount",M33:N34)</f>
        <v>1000</v>
      </c>
      <c r="O35" s="36"/>
      <c r="P35" s="34">
        <f>DSUM($B$34:$E$59,"Amount",O33:P34)</f>
        <v>-1000</v>
      </c>
      <c r="Q35" s="36"/>
      <c r="R35" s="34">
        <f>DSUM($B$34:$E$59,"Amount",Q33:R34)</f>
        <v>0</v>
      </c>
      <c r="S35" s="99">
        <v>1</v>
      </c>
      <c r="T35"/>
      <c r="U35"/>
      <c r="V35"/>
      <c r="W35"/>
      <c r="X35"/>
      <c r="Y35"/>
    </row>
    <row r="36" spans="1:25" s="11" customFormat="1" ht="15" hidden="1">
      <c r="A36" s="43"/>
      <c r="B36" s="44" t="str">
        <f t="shared" si="0"/>
        <v> </v>
      </c>
      <c r="C36" s="14"/>
      <c r="D36" s="15"/>
      <c r="E36" s="16"/>
      <c r="F36" s="115" t="str">
        <f t="shared" si="1"/>
        <v>N/A</v>
      </c>
      <c r="G36" s="46"/>
      <c r="H36" s="12"/>
      <c r="I36" s="30" t="s">
        <v>813</v>
      </c>
      <c r="J36" s="37" t="s">
        <v>817</v>
      </c>
      <c r="K36" s="38" t="s">
        <v>813</v>
      </c>
      <c r="L36" s="37" t="s">
        <v>817</v>
      </c>
      <c r="M36" s="38" t="s">
        <v>813</v>
      </c>
      <c r="N36" s="37" t="s">
        <v>817</v>
      </c>
      <c r="O36" s="38" t="s">
        <v>813</v>
      </c>
      <c r="P36" s="37" t="s">
        <v>817</v>
      </c>
      <c r="Q36" s="38" t="s">
        <v>813</v>
      </c>
      <c r="R36" s="37" t="s">
        <v>817</v>
      </c>
      <c r="S36" s="54"/>
      <c r="T36"/>
      <c r="U36"/>
      <c r="V36"/>
      <c r="W36"/>
      <c r="X36"/>
      <c r="Y36"/>
    </row>
    <row r="37" spans="1:25" s="11" customFormat="1" ht="15" hidden="1">
      <c r="A37" s="43"/>
      <c r="B37" s="44" t="str">
        <f t="shared" si="0"/>
        <v> </v>
      </c>
      <c r="C37" s="14"/>
      <c r="D37" s="15"/>
      <c r="E37" s="16"/>
      <c r="F37" s="115" t="str">
        <f t="shared" si="1"/>
        <v>N/A</v>
      </c>
      <c r="G37" s="46"/>
      <c r="H37" s="12"/>
      <c r="I37" s="32">
        <f>IF(I34&lt;&gt;C38,C38,0)</f>
        <v>0</v>
      </c>
      <c r="J37" s="42" t="s">
        <v>1873</v>
      </c>
      <c r="K37" s="40">
        <f>+I37</f>
        <v>0</v>
      </c>
      <c r="L37" s="117" t="s">
        <v>1775</v>
      </c>
      <c r="M37" s="40">
        <f>+K37</f>
        <v>0</v>
      </c>
      <c r="N37" s="42" t="s">
        <v>1872</v>
      </c>
      <c r="O37" s="40">
        <f>+M37</f>
        <v>0</v>
      </c>
      <c r="P37" s="117" t="s">
        <v>1776</v>
      </c>
      <c r="Q37" s="40">
        <f>+O37</f>
        <v>0</v>
      </c>
      <c r="R37" s="39" t="s">
        <v>821</v>
      </c>
      <c r="S37" s="54"/>
      <c r="T37"/>
      <c r="U37"/>
      <c r="V37"/>
      <c r="W37"/>
      <c r="X37"/>
      <c r="Y37"/>
    </row>
    <row r="38" spans="1:25" s="11" customFormat="1" ht="15">
      <c r="A38" s="45">
        <v>2</v>
      </c>
      <c r="B38" s="44" t="str">
        <f t="shared" si="0"/>
        <v>NPS </v>
      </c>
      <c r="C38" s="14" t="s">
        <v>401</v>
      </c>
      <c r="D38" s="15" t="s">
        <v>1153</v>
      </c>
      <c r="E38" s="17">
        <v>1000</v>
      </c>
      <c r="F38" s="115" t="str">
        <f t="shared" si="1"/>
        <v>N/A</v>
      </c>
      <c r="G38" s="46" t="str">
        <f>IF(ISBLANK(E38)," ",IF(AND(OR(B38="PSREC",B38="NPSREC"),E38&lt;0),"Inc",IF(AND(OR(B38="PSREC",B38="NPSREC"),E38&gt;0),"Dec",IF(E38&lt;0,"Dec","Inc"))))</f>
        <v>Inc</v>
      </c>
      <c r="H38" s="12"/>
      <c r="I38" s="31">
        <f>+I37</f>
        <v>0</v>
      </c>
      <c r="J38" s="34">
        <f>DSUM($B$34:$E$59,"Amount",I36:J37)</f>
        <v>0</v>
      </c>
      <c r="K38" s="35"/>
      <c r="L38" s="34">
        <f>DSUM($B$34:$E$59,"Amount",K36:L37)</f>
        <v>0</v>
      </c>
      <c r="M38" s="36"/>
      <c r="N38" s="34">
        <f>DSUM($B$34:$E$59,"Amount",M36:N37)</f>
        <v>0</v>
      </c>
      <c r="O38" s="36"/>
      <c r="P38" s="34">
        <f>DSUM($B$34:$E$59,"Amount",O36:P37)</f>
        <v>0</v>
      </c>
      <c r="Q38" s="36"/>
      <c r="R38" s="34">
        <f>DSUM($B$34:$E$59,"Amount",Q36:R37)</f>
        <v>0</v>
      </c>
      <c r="S38" s="99">
        <v>2</v>
      </c>
      <c r="T38"/>
      <c r="U38"/>
      <c r="V38"/>
      <c r="W38"/>
      <c r="X38"/>
      <c r="Y38"/>
    </row>
    <row r="39" spans="1:25" s="11" customFormat="1" ht="15" hidden="1">
      <c r="A39" s="45"/>
      <c r="B39" s="44" t="str">
        <f t="shared" si="0"/>
        <v> </v>
      </c>
      <c r="C39" s="14"/>
      <c r="D39" s="15"/>
      <c r="E39" s="17"/>
      <c r="F39" s="115" t="str">
        <f t="shared" si="1"/>
        <v>N/A</v>
      </c>
      <c r="G39" s="46"/>
      <c r="H39" s="12"/>
      <c r="I39" s="30" t="s">
        <v>813</v>
      </c>
      <c r="J39" s="37" t="s">
        <v>817</v>
      </c>
      <c r="K39" s="38" t="s">
        <v>813</v>
      </c>
      <c r="L39" s="37" t="s">
        <v>817</v>
      </c>
      <c r="M39" s="38" t="s">
        <v>813</v>
      </c>
      <c r="N39" s="37" t="s">
        <v>817</v>
      </c>
      <c r="O39" s="38" t="s">
        <v>813</v>
      </c>
      <c r="P39" s="37" t="s">
        <v>817</v>
      </c>
      <c r="Q39" s="38" t="s">
        <v>813</v>
      </c>
      <c r="R39" s="37" t="s">
        <v>817</v>
      </c>
      <c r="S39" s="54"/>
      <c r="T39"/>
      <c r="U39"/>
      <c r="V39"/>
      <c r="W39"/>
      <c r="X39"/>
      <c r="Y39"/>
    </row>
    <row r="40" spans="1:20" s="11" customFormat="1" ht="15" hidden="1">
      <c r="A40" s="45"/>
      <c r="B40" s="44" t="str">
        <f t="shared" si="0"/>
        <v> </v>
      </c>
      <c r="C40" s="14"/>
      <c r="D40" s="15"/>
      <c r="E40" s="17"/>
      <c r="F40" s="115" t="str">
        <f t="shared" si="1"/>
        <v>N/A</v>
      </c>
      <c r="G40" s="46"/>
      <c r="H40" s="23"/>
      <c r="I40" s="33">
        <f>IF(C41&lt;&gt;I38,IF(C41&lt;&gt;I34,C41,0),0)</f>
        <v>0</v>
      </c>
      <c r="J40" s="42" t="s">
        <v>1873</v>
      </c>
      <c r="K40" s="40">
        <f>+I40</f>
        <v>0</v>
      </c>
      <c r="L40" s="117" t="s">
        <v>1775</v>
      </c>
      <c r="M40" s="40">
        <f>+K40</f>
        <v>0</v>
      </c>
      <c r="N40" s="42" t="s">
        <v>1872</v>
      </c>
      <c r="O40" s="40">
        <f>+M40</f>
        <v>0</v>
      </c>
      <c r="P40" s="117" t="s">
        <v>1776</v>
      </c>
      <c r="Q40" s="40">
        <f>+O40</f>
        <v>0</v>
      </c>
      <c r="R40" s="39" t="s">
        <v>821</v>
      </c>
      <c r="S40" s="54"/>
      <c r="T40"/>
    </row>
    <row r="41" spans="1:20" s="11" customFormat="1" ht="15.75" customHeight="1">
      <c r="A41" s="43">
        <v>3</v>
      </c>
      <c r="B41" s="44" t="str">
        <f t="shared" si="0"/>
        <v> </v>
      </c>
      <c r="C41" s="14"/>
      <c r="D41" s="15"/>
      <c r="E41" s="17"/>
      <c r="F41" s="115" t="str">
        <f t="shared" si="1"/>
        <v>N/A</v>
      </c>
      <c r="G41" s="46" t="str">
        <f>IF(ISBLANK(E41)," ",IF(AND(OR(B41="PSREC",B41="NPSREC"),E41&lt;0),"Inc",IF(AND(OR(B41="PSREC",B41="NPSREC"),E41&gt;0),"Dec",IF(E41&lt;0,"Dec","Inc"))))</f>
        <v> </v>
      </c>
      <c r="H41" s="23"/>
      <c r="I41" s="31">
        <f>+I40</f>
        <v>0</v>
      </c>
      <c r="J41" s="34">
        <f>DSUM($B$34:$E$59,"Amount",I39:J40)</f>
        <v>0</v>
      </c>
      <c r="K41" s="35"/>
      <c r="L41" s="34">
        <f>DSUM($B$34:$E$59,"Amount",K39:L40)</f>
        <v>0</v>
      </c>
      <c r="M41" s="36"/>
      <c r="N41" s="34">
        <f>DSUM($B$34:$E$59,"Amount",M39:N40)</f>
        <v>0</v>
      </c>
      <c r="O41" s="36"/>
      <c r="P41" s="34">
        <f>DSUM($B$34:$E$59,"Amount",O39:P40)</f>
        <v>0</v>
      </c>
      <c r="Q41" s="36"/>
      <c r="R41" s="34">
        <f>DSUM($B$34:$E$59,"Amount",Q39:R40)</f>
        <v>0</v>
      </c>
      <c r="S41" s="99">
        <v>3</v>
      </c>
      <c r="T41" s="24"/>
    </row>
    <row r="42" spans="1:20" s="11" customFormat="1" ht="15" hidden="1">
      <c r="A42" s="43"/>
      <c r="B42" s="44" t="str">
        <f t="shared" si="0"/>
        <v> </v>
      </c>
      <c r="C42" s="14"/>
      <c r="D42" s="15"/>
      <c r="E42" s="17"/>
      <c r="F42" s="116"/>
      <c r="G42" s="46"/>
      <c r="H42" s="23"/>
      <c r="I42" s="30" t="s">
        <v>813</v>
      </c>
      <c r="J42" s="37" t="s">
        <v>817</v>
      </c>
      <c r="K42" s="38" t="s">
        <v>813</v>
      </c>
      <c r="L42" s="37" t="s">
        <v>817</v>
      </c>
      <c r="M42" s="38" t="s">
        <v>813</v>
      </c>
      <c r="N42" s="37" t="s">
        <v>817</v>
      </c>
      <c r="O42" s="38" t="s">
        <v>813</v>
      </c>
      <c r="P42" s="37" t="s">
        <v>817</v>
      </c>
      <c r="Q42" s="38" t="s">
        <v>813</v>
      </c>
      <c r="R42" s="37" t="s">
        <v>817</v>
      </c>
      <c r="S42" s="54"/>
      <c r="T42" s="25"/>
    </row>
    <row r="43" spans="1:20" s="11" customFormat="1" ht="15" hidden="1">
      <c r="A43" s="43"/>
      <c r="B43" s="44" t="str">
        <f t="shared" si="0"/>
        <v> </v>
      </c>
      <c r="C43" s="14"/>
      <c r="D43" s="15"/>
      <c r="E43" s="17"/>
      <c r="F43" s="116"/>
      <c r="G43" s="46"/>
      <c r="H43" s="23"/>
      <c r="I43" s="33">
        <f>IF(C44&lt;&gt;I40,IF(C44&lt;&gt;I37,IF(C44&lt;&gt;I34,C44,0),0),0)</f>
        <v>0</v>
      </c>
      <c r="J43" s="42" t="s">
        <v>1873</v>
      </c>
      <c r="K43" s="40">
        <f>+I43</f>
        <v>0</v>
      </c>
      <c r="L43" s="117" t="s">
        <v>1775</v>
      </c>
      <c r="M43" s="40">
        <f>+K43</f>
        <v>0</v>
      </c>
      <c r="N43" s="42" t="s">
        <v>1872</v>
      </c>
      <c r="O43" s="40">
        <f>+M43</f>
        <v>0</v>
      </c>
      <c r="P43" s="117" t="s">
        <v>1776</v>
      </c>
      <c r="Q43" s="40">
        <f>+O43</f>
        <v>0</v>
      </c>
      <c r="R43" s="39" t="s">
        <v>821</v>
      </c>
      <c r="S43" s="54"/>
      <c r="T43"/>
    </row>
    <row r="44" spans="1:20" s="11" customFormat="1" ht="15">
      <c r="A44" s="45">
        <v>4</v>
      </c>
      <c r="B44" s="44" t="str">
        <f t="shared" si="0"/>
        <v> </v>
      </c>
      <c r="C44" s="14"/>
      <c r="D44" s="15"/>
      <c r="E44" s="17"/>
      <c r="F44" s="115" t="str">
        <f>_xlfn.IFERROR(VLOOKUP(D44,LuPosReq,4,FALSE),"N/A")</f>
        <v>N/A</v>
      </c>
      <c r="G44" s="46" t="str">
        <f>IF(ISBLANK(E44)," ",IF(AND(OR(B44="PSREC",B44="NPSREC"),E44&lt;0),"Inc",IF(AND(OR(B44="PSREC",B44="NPSREC"),E44&gt;0),"Dec",IF(E44&lt;0,"Dec","Inc"))))</f>
        <v> </v>
      </c>
      <c r="H44" s="23"/>
      <c r="I44" s="31">
        <f>+I43</f>
        <v>0</v>
      </c>
      <c r="J44" s="34">
        <f>DSUM($B$34:$E$59,"Amount",I42:J43)</f>
        <v>0</v>
      </c>
      <c r="K44" s="35"/>
      <c r="L44" s="34">
        <f>DSUM($B$34:$E$59,"Amount",K42:L43)</f>
        <v>0</v>
      </c>
      <c r="M44" s="36"/>
      <c r="N44" s="34">
        <f>DSUM($B$34:$E$59,"Amount",M42:N43)</f>
        <v>0</v>
      </c>
      <c r="O44" s="36"/>
      <c r="P44" s="34">
        <f>DSUM($B$34:$E$59,"Amount",O42:P43)</f>
        <v>0</v>
      </c>
      <c r="Q44" s="36"/>
      <c r="R44" s="34">
        <f>DSUM($B$34:$E$59,"Amount",Q42:R43)</f>
        <v>0</v>
      </c>
      <c r="S44" s="99">
        <v>4</v>
      </c>
      <c r="T44" s="25"/>
    </row>
    <row r="45" spans="1:20" s="11" customFormat="1" ht="15" hidden="1">
      <c r="A45" s="45"/>
      <c r="B45" s="44" t="str">
        <f t="shared" si="0"/>
        <v> </v>
      </c>
      <c r="C45" s="14"/>
      <c r="D45" s="15"/>
      <c r="E45" s="17"/>
      <c r="F45" s="116"/>
      <c r="G45" s="46"/>
      <c r="H45" s="23"/>
      <c r="I45" s="30" t="s">
        <v>813</v>
      </c>
      <c r="J45" s="37" t="s">
        <v>817</v>
      </c>
      <c r="K45" s="38" t="s">
        <v>813</v>
      </c>
      <c r="L45" s="37" t="s">
        <v>817</v>
      </c>
      <c r="M45" s="38" t="s">
        <v>813</v>
      </c>
      <c r="N45" s="37" t="s">
        <v>817</v>
      </c>
      <c r="O45" s="38" t="s">
        <v>813</v>
      </c>
      <c r="P45" s="37" t="s">
        <v>817</v>
      </c>
      <c r="Q45" s="38" t="s">
        <v>813</v>
      </c>
      <c r="R45" s="37" t="s">
        <v>817</v>
      </c>
      <c r="S45" s="54"/>
      <c r="T45" s="25"/>
    </row>
    <row r="46" spans="1:20" s="11" customFormat="1" ht="15" hidden="1">
      <c r="A46" s="45"/>
      <c r="B46" s="44" t="str">
        <f t="shared" si="0"/>
        <v> </v>
      </c>
      <c r="C46" s="14"/>
      <c r="D46" s="15"/>
      <c r="E46" s="17"/>
      <c r="F46" s="116"/>
      <c r="G46" s="46"/>
      <c r="H46" s="23"/>
      <c r="I46" s="33">
        <f>IF(C47&lt;&gt;I43,IF(C47&lt;&gt;I40,IF(C47&lt;&gt;I37,IF(C47&lt;&gt;I34,C47,0),0),0),0)</f>
        <v>0</v>
      </c>
      <c r="J46" s="42" t="s">
        <v>1873</v>
      </c>
      <c r="K46" s="40">
        <f>+I46</f>
        <v>0</v>
      </c>
      <c r="L46" s="117" t="s">
        <v>1775</v>
      </c>
      <c r="M46" s="40">
        <f>+K46</f>
        <v>0</v>
      </c>
      <c r="N46" s="42" t="s">
        <v>1872</v>
      </c>
      <c r="O46" s="40">
        <f>+M46</f>
        <v>0</v>
      </c>
      <c r="P46" s="117" t="s">
        <v>1776</v>
      </c>
      <c r="Q46" s="40">
        <f>+O46</f>
        <v>0</v>
      </c>
      <c r="R46" s="39" t="s">
        <v>821</v>
      </c>
      <c r="S46" s="54"/>
      <c r="T46"/>
    </row>
    <row r="47" spans="1:20" s="11" customFormat="1" ht="15">
      <c r="A47" s="45">
        <v>5</v>
      </c>
      <c r="B47" s="44" t="str">
        <f t="shared" si="0"/>
        <v> </v>
      </c>
      <c r="C47" s="14"/>
      <c r="D47" s="15"/>
      <c r="E47" s="17"/>
      <c r="F47" s="115" t="str">
        <f>_xlfn.IFERROR(VLOOKUP(D47,LuPosReq,4,FALSE),"N/A")</f>
        <v>N/A</v>
      </c>
      <c r="G47" s="46" t="str">
        <f>IF(ISBLANK(E47)," ",IF(AND(OR(B47="PSREC",B47="NPSREC"),E47&lt;0),"Inc",IF(AND(OR(B47="PSREC",B47="NPSREC"),E47&gt;0),"Dec",IF(E47&lt;0,"Dec","Inc"))))</f>
        <v> </v>
      </c>
      <c r="H47" s="23"/>
      <c r="I47" s="31">
        <f>+I46</f>
        <v>0</v>
      </c>
      <c r="J47" s="34">
        <f>DSUM($B$34:$E$59,"Amount",I45:J46)</f>
        <v>0</v>
      </c>
      <c r="K47" s="35"/>
      <c r="L47" s="34">
        <f>DSUM($B$34:$E$59,"Amount",K45:L46)</f>
        <v>0</v>
      </c>
      <c r="M47" s="36"/>
      <c r="N47" s="34">
        <f>DSUM($B$34:$E$59,"Amount",M45:N46)</f>
        <v>0</v>
      </c>
      <c r="O47" s="36"/>
      <c r="P47" s="34">
        <f>DSUM($B$34:$E$59,"Amount",O45:P46)</f>
        <v>0</v>
      </c>
      <c r="Q47" s="36"/>
      <c r="R47" s="34">
        <f>DSUM($B$34:$E$59,"Amount",Q45:R46)</f>
        <v>0</v>
      </c>
      <c r="S47" s="99">
        <v>5</v>
      </c>
      <c r="T47" s="25"/>
    </row>
    <row r="48" spans="1:20" s="11" customFormat="1" ht="15" hidden="1">
      <c r="A48" s="45"/>
      <c r="B48" s="44" t="str">
        <f t="shared" si="0"/>
        <v> </v>
      </c>
      <c r="C48" s="14"/>
      <c r="D48" s="15"/>
      <c r="E48" s="17"/>
      <c r="F48" s="116"/>
      <c r="G48" s="46"/>
      <c r="H48" s="23"/>
      <c r="I48" s="30" t="s">
        <v>813</v>
      </c>
      <c r="J48" s="37" t="s">
        <v>817</v>
      </c>
      <c r="K48" s="38" t="s">
        <v>813</v>
      </c>
      <c r="L48" s="37" t="s">
        <v>817</v>
      </c>
      <c r="M48" s="38" t="s">
        <v>813</v>
      </c>
      <c r="N48" s="37" t="s">
        <v>817</v>
      </c>
      <c r="O48" s="38" t="s">
        <v>813</v>
      </c>
      <c r="P48" s="37" t="s">
        <v>817</v>
      </c>
      <c r="Q48" s="38" t="s">
        <v>813</v>
      </c>
      <c r="R48" s="37" t="s">
        <v>817</v>
      </c>
      <c r="S48" s="54"/>
      <c r="T48" s="25"/>
    </row>
    <row r="49" spans="1:20" s="11" customFormat="1" ht="15" hidden="1">
      <c r="A49" s="45"/>
      <c r="B49" s="44" t="str">
        <f t="shared" si="0"/>
        <v> </v>
      </c>
      <c r="C49" s="14"/>
      <c r="D49" s="15"/>
      <c r="E49" s="17"/>
      <c r="F49" s="116"/>
      <c r="G49" s="46"/>
      <c r="H49" s="23"/>
      <c r="I49" s="33">
        <f>IF(C50&lt;&gt;I46,IF(C50&lt;&gt;I43,IF(C50&lt;&gt;I40,IF(C50&lt;&gt;I37,IF(C50&lt;&gt;I34,C50,0),0),0),0),0)</f>
        <v>0</v>
      </c>
      <c r="J49" s="42" t="s">
        <v>1873</v>
      </c>
      <c r="K49" s="40">
        <f>+I49</f>
        <v>0</v>
      </c>
      <c r="L49" s="117" t="s">
        <v>1775</v>
      </c>
      <c r="M49" s="40">
        <f>+K49</f>
        <v>0</v>
      </c>
      <c r="N49" s="42" t="s">
        <v>1872</v>
      </c>
      <c r="O49" s="40">
        <f>+M49</f>
        <v>0</v>
      </c>
      <c r="P49" s="117" t="s">
        <v>1776</v>
      </c>
      <c r="Q49" s="40">
        <f>+O49</f>
        <v>0</v>
      </c>
      <c r="R49" s="39" t="s">
        <v>821</v>
      </c>
      <c r="S49" s="54"/>
      <c r="T49"/>
    </row>
    <row r="50" spans="1:20" s="11" customFormat="1" ht="15">
      <c r="A50" s="45">
        <v>6</v>
      </c>
      <c r="B50" s="44" t="str">
        <f t="shared" si="0"/>
        <v> </v>
      </c>
      <c r="C50" s="14"/>
      <c r="D50" s="15"/>
      <c r="E50" s="17"/>
      <c r="F50" s="115" t="str">
        <f>_xlfn.IFERROR(VLOOKUP(D50,LuPosReq,4,FALSE),"N/A")</f>
        <v>N/A</v>
      </c>
      <c r="G50" s="43" t="str">
        <f>IF(ISBLANK(E50)," ",IF(AND(OR(B50="PSREC",B50="NPSREC"),E50&lt;0),"Inc",IF(AND(OR(B50="PSREC",B50="NPSREC"),E50&gt;0),"Dec",IF(E50&lt;0,"Dec","Inc"))))</f>
        <v> </v>
      </c>
      <c r="H50" s="23"/>
      <c r="I50" s="31">
        <f>+I49</f>
        <v>0</v>
      </c>
      <c r="J50" s="34">
        <f>DSUM($B$34:$E$59,"Amount",I48:J49)</f>
        <v>0</v>
      </c>
      <c r="K50" s="35"/>
      <c r="L50" s="34">
        <f>DSUM($B$34:$E$59,"Amount",K48:L49)</f>
        <v>0</v>
      </c>
      <c r="M50" s="36"/>
      <c r="N50" s="34">
        <f>DSUM($B$34:$E$59,"Amount",M48:N49)</f>
        <v>0</v>
      </c>
      <c r="O50" s="36"/>
      <c r="P50" s="34">
        <f>DSUM($B$34:$E$59,"Amount",O48:P49)</f>
        <v>0</v>
      </c>
      <c r="Q50" s="36"/>
      <c r="R50" s="34">
        <f>DSUM($B$34:$E$59,"Amount",Q48:R49)</f>
        <v>0</v>
      </c>
      <c r="S50" s="99">
        <v>6</v>
      </c>
      <c r="T50" s="25"/>
    </row>
    <row r="51" spans="1:20" s="11" customFormat="1" ht="15" hidden="1">
      <c r="A51" s="45"/>
      <c r="B51" s="44" t="str">
        <f t="shared" si="0"/>
        <v> </v>
      </c>
      <c r="C51" s="14"/>
      <c r="D51" s="15"/>
      <c r="E51" s="17"/>
      <c r="F51" s="116"/>
      <c r="G51" s="43"/>
      <c r="H51" s="23"/>
      <c r="I51" s="30" t="s">
        <v>813</v>
      </c>
      <c r="J51" s="37" t="s">
        <v>817</v>
      </c>
      <c r="K51" s="38" t="s">
        <v>813</v>
      </c>
      <c r="L51" s="37" t="s">
        <v>817</v>
      </c>
      <c r="M51" s="38" t="s">
        <v>813</v>
      </c>
      <c r="N51" s="37" t="s">
        <v>817</v>
      </c>
      <c r="O51" s="38" t="s">
        <v>813</v>
      </c>
      <c r="P51" s="37" t="s">
        <v>817</v>
      </c>
      <c r="Q51" s="38" t="s">
        <v>813</v>
      </c>
      <c r="R51" s="37" t="s">
        <v>817</v>
      </c>
      <c r="S51" s="54"/>
      <c r="T51" s="25"/>
    </row>
    <row r="52" spans="1:20" s="11" customFormat="1" ht="15" hidden="1">
      <c r="A52" s="45"/>
      <c r="B52" s="44" t="str">
        <f t="shared" si="0"/>
        <v> </v>
      </c>
      <c r="C52" s="14"/>
      <c r="D52" s="15"/>
      <c r="E52" s="17"/>
      <c r="F52" s="116"/>
      <c r="G52" s="43"/>
      <c r="H52" s="23"/>
      <c r="I52" s="33">
        <f>IF(C53&lt;&gt;I49,IF(C53&lt;&gt;I46,IF(C53&lt;&gt;I43,IF(C53&lt;&gt;I40,IF(C53&lt;&gt;I37,IF(C53&lt;&gt;I34,C53,0),0),0),0),0),0)</f>
        <v>0</v>
      </c>
      <c r="J52" s="42" t="s">
        <v>1873</v>
      </c>
      <c r="K52" s="40">
        <f>+I52</f>
        <v>0</v>
      </c>
      <c r="L52" s="117" t="s">
        <v>1775</v>
      </c>
      <c r="M52" s="40">
        <f>+K52</f>
        <v>0</v>
      </c>
      <c r="N52" s="42" t="s">
        <v>1872</v>
      </c>
      <c r="O52" s="40">
        <f>+M52</f>
        <v>0</v>
      </c>
      <c r="P52" s="117" t="s">
        <v>1776</v>
      </c>
      <c r="Q52" s="40">
        <f>+O52</f>
        <v>0</v>
      </c>
      <c r="R52" s="39" t="s">
        <v>821</v>
      </c>
      <c r="S52" s="54"/>
      <c r="T52"/>
    </row>
    <row r="53" spans="1:20" s="11" customFormat="1" ht="15">
      <c r="A53" s="45">
        <v>7</v>
      </c>
      <c r="B53" s="44" t="str">
        <f t="shared" si="0"/>
        <v> </v>
      </c>
      <c r="C53" s="14"/>
      <c r="D53" s="15"/>
      <c r="E53" s="17"/>
      <c r="F53" s="115" t="str">
        <f>_xlfn.IFERROR(VLOOKUP(D53,LuPosReq,4,FALSE),"N/A")</f>
        <v>N/A</v>
      </c>
      <c r="G53" s="43" t="str">
        <f>IF(ISBLANK(E53)," ",IF(AND(OR(B53="PSREC",B53="NPSREC"),E53&lt;0),"Inc",IF(AND(OR(B53="PSREC",B53="NPSREC"),E53&gt;0),"Dec",IF(E53&lt;0,"Dec","Inc"))))</f>
        <v> </v>
      </c>
      <c r="H53" s="23"/>
      <c r="I53" s="31">
        <f>+I52</f>
        <v>0</v>
      </c>
      <c r="J53" s="34">
        <f>DSUM($B$34:$E$59,"Amount",I51:J52)</f>
        <v>0</v>
      </c>
      <c r="K53" s="35"/>
      <c r="L53" s="34">
        <f>DSUM($B$34:$E$59,"Amount",K51:L52)</f>
        <v>0</v>
      </c>
      <c r="M53" s="36"/>
      <c r="N53" s="34">
        <f>DSUM($B$34:$E$59,"Amount",M51:N52)</f>
        <v>0</v>
      </c>
      <c r="O53" s="36"/>
      <c r="P53" s="34">
        <f>DSUM($B$34:$E$59,"Amount",O51:P52)</f>
        <v>0</v>
      </c>
      <c r="Q53" s="36"/>
      <c r="R53" s="34">
        <f>DSUM($B$34:$E$59,"Amount",Q51:R52)</f>
        <v>0</v>
      </c>
      <c r="S53" s="99">
        <v>7</v>
      </c>
      <c r="T53" s="25"/>
    </row>
    <row r="54" spans="1:20" s="11" customFormat="1" ht="15" hidden="1">
      <c r="A54" s="45"/>
      <c r="B54" s="44" t="str">
        <f t="shared" si="0"/>
        <v> </v>
      </c>
      <c r="C54" s="14"/>
      <c r="D54" s="15"/>
      <c r="E54" s="17"/>
      <c r="F54" s="116"/>
      <c r="G54" s="43"/>
      <c r="H54" s="23"/>
      <c r="I54" s="30" t="s">
        <v>813</v>
      </c>
      <c r="J54" s="37" t="s">
        <v>817</v>
      </c>
      <c r="K54" s="38" t="s">
        <v>813</v>
      </c>
      <c r="L54" s="37" t="s">
        <v>817</v>
      </c>
      <c r="M54" s="38" t="s">
        <v>813</v>
      </c>
      <c r="N54" s="37" t="s">
        <v>817</v>
      </c>
      <c r="O54" s="38" t="s">
        <v>813</v>
      </c>
      <c r="P54" s="37" t="s">
        <v>817</v>
      </c>
      <c r="Q54" s="38" t="s">
        <v>813</v>
      </c>
      <c r="R54" s="37" t="s">
        <v>817</v>
      </c>
      <c r="S54" s="54"/>
      <c r="T54" s="25"/>
    </row>
    <row r="55" spans="1:20" s="11" customFormat="1" ht="15" hidden="1">
      <c r="A55" s="45"/>
      <c r="B55" s="44" t="str">
        <f t="shared" si="0"/>
        <v> </v>
      </c>
      <c r="C55" s="14"/>
      <c r="D55" s="15"/>
      <c r="E55" s="17"/>
      <c r="F55" s="116"/>
      <c r="G55" s="43"/>
      <c r="H55" s="23"/>
      <c r="I55" s="33">
        <f>IF(C56&lt;&gt;I52,IF(C56&lt;&gt;I49,IF(C56&lt;&gt;I46,IF(C56&lt;&gt;I43,IF(C56&lt;&gt;I40,IF(C56&lt;&gt;I37,IF(C56&lt;&gt;I34,C56,0),0),0),0),0),0),0)</f>
        <v>0</v>
      </c>
      <c r="J55" s="42" t="s">
        <v>1873</v>
      </c>
      <c r="K55" s="40">
        <f>+I55</f>
        <v>0</v>
      </c>
      <c r="L55" s="117" t="s">
        <v>1775</v>
      </c>
      <c r="M55" s="40">
        <f>+K55</f>
        <v>0</v>
      </c>
      <c r="N55" s="42" t="s">
        <v>1872</v>
      </c>
      <c r="O55" s="40">
        <f>+M55</f>
        <v>0</v>
      </c>
      <c r="P55" s="117" t="s">
        <v>1776</v>
      </c>
      <c r="Q55" s="40">
        <f>+O55</f>
        <v>0</v>
      </c>
      <c r="R55" s="39" t="s">
        <v>821</v>
      </c>
      <c r="S55" s="54"/>
      <c r="T55"/>
    </row>
    <row r="56" spans="1:19" ht="15">
      <c r="A56" s="45">
        <v>8</v>
      </c>
      <c r="B56" s="44" t="str">
        <f t="shared" si="0"/>
        <v> </v>
      </c>
      <c r="C56" s="14"/>
      <c r="D56" s="15"/>
      <c r="E56" s="17"/>
      <c r="F56" s="115" t="str">
        <f>_xlfn.IFERROR(VLOOKUP(D56,LuPosReq,4,FALSE),"N/A")</f>
        <v>N/A</v>
      </c>
      <c r="G56" s="43" t="str">
        <f>IF(ISBLANK(E56)," ",IF(AND(OR(B56="PSREC",B56="NPSREC"),E56&lt;0),"Inc",IF(AND(OR(B56="PSREC",B56="NPSREC"),E56&gt;0),"Dec",IF(E56&lt;0,"Dec","Inc"))))</f>
        <v> </v>
      </c>
      <c r="H56" s="23"/>
      <c r="I56" s="31">
        <f>+I55</f>
        <v>0</v>
      </c>
      <c r="J56" s="34">
        <f>DSUM($B$34:$E$59,"Amount",I54:J55)</f>
        <v>0</v>
      </c>
      <c r="K56" s="35"/>
      <c r="L56" s="34">
        <f>DSUM($B$34:$E$59,"Amount",K54:L55)</f>
        <v>0</v>
      </c>
      <c r="M56" s="36"/>
      <c r="N56" s="34">
        <f>DSUM($B$34:$E$59,"Amount",M54:N55)</f>
        <v>0</v>
      </c>
      <c r="O56" s="36"/>
      <c r="P56" s="34">
        <f>DSUM($B$34:$E$59,"Amount",O54:P55)</f>
        <v>0</v>
      </c>
      <c r="Q56" s="36"/>
      <c r="R56" s="34">
        <f>DSUM($B$34:$E$59,"Amount",Q54:R55)</f>
        <v>0</v>
      </c>
      <c r="S56" s="99">
        <v>8</v>
      </c>
    </row>
    <row r="57" spans="1:19" ht="15" hidden="1">
      <c r="A57" s="45"/>
      <c r="B57" s="44" t="str">
        <f t="shared" si="0"/>
        <v> </v>
      </c>
      <c r="C57" s="14"/>
      <c r="D57" s="15"/>
      <c r="E57" s="17"/>
      <c r="F57" s="116"/>
      <c r="G57" s="43"/>
      <c r="H57" s="23"/>
      <c r="I57" s="30" t="s">
        <v>813</v>
      </c>
      <c r="J57" s="37" t="s">
        <v>817</v>
      </c>
      <c r="K57" s="38" t="s">
        <v>813</v>
      </c>
      <c r="L57" s="37" t="s">
        <v>817</v>
      </c>
      <c r="M57" s="38" t="s">
        <v>813</v>
      </c>
      <c r="N57" s="37" t="s">
        <v>817</v>
      </c>
      <c r="O57" s="38" t="s">
        <v>813</v>
      </c>
      <c r="P57" s="37" t="s">
        <v>817</v>
      </c>
      <c r="Q57" s="38" t="s">
        <v>813</v>
      </c>
      <c r="R57" s="37" t="s">
        <v>817</v>
      </c>
      <c r="S57" s="54"/>
    </row>
    <row r="58" spans="1:19" ht="15" hidden="1">
      <c r="A58" s="45"/>
      <c r="B58" s="44" t="str">
        <f t="shared" si="0"/>
        <v> </v>
      </c>
      <c r="C58" s="14"/>
      <c r="D58" s="15"/>
      <c r="E58" s="17"/>
      <c r="F58" s="116"/>
      <c r="G58" s="43"/>
      <c r="H58" s="23"/>
      <c r="I58" s="33">
        <f>IF(C59&lt;&gt;I55,IF(C59&lt;&gt;I52,IF(C59&lt;&gt;I49,IF(C59&lt;&gt;I46,IF(C59&lt;&gt;I43,IF(C59&lt;&gt;I40,IF(C59&lt;&gt;I37,IF(C59&lt;&gt;I34,C59,0),0),0),0),0),0),0),0)</f>
        <v>0</v>
      </c>
      <c r="J58" s="42" t="s">
        <v>1873</v>
      </c>
      <c r="K58" s="40">
        <f>+I58</f>
        <v>0</v>
      </c>
      <c r="L58" s="117" t="s">
        <v>1775</v>
      </c>
      <c r="M58" s="40">
        <f>+K58</f>
        <v>0</v>
      </c>
      <c r="N58" s="42" t="s">
        <v>1872</v>
      </c>
      <c r="O58" s="40">
        <f>+M58</f>
        <v>0</v>
      </c>
      <c r="P58" s="117" t="s">
        <v>1776</v>
      </c>
      <c r="Q58" s="40">
        <f>+O58</f>
        <v>0</v>
      </c>
      <c r="R58" s="39" t="s">
        <v>821</v>
      </c>
      <c r="S58" s="54"/>
    </row>
    <row r="59" spans="1:19" ht="15.75" thickBot="1">
      <c r="A59" s="108">
        <v>9</v>
      </c>
      <c r="B59" s="109" t="str">
        <f t="shared" si="0"/>
        <v> </v>
      </c>
      <c r="C59" s="110"/>
      <c r="D59" s="111"/>
      <c r="E59" s="112"/>
      <c r="F59" s="115" t="str">
        <f>_xlfn.IFERROR(VLOOKUP(D59,LuPosReq,4,FALSE),"N/A")</f>
        <v>N/A</v>
      </c>
      <c r="G59" s="43" t="str">
        <f>IF(ISBLANK(E59)," ",IF(AND(OR(B59="PSREC",B59="NPSREC"),E59&lt;0),"Inc",IF(AND(OR(B59="PSREC",B59="NPSREC"),E59&gt;0),"Dec",IF(E59&lt;0,"Dec","Inc"))))</f>
        <v> </v>
      </c>
      <c r="H59" s="23"/>
      <c r="I59" s="100">
        <f>+I58</f>
        <v>0</v>
      </c>
      <c r="J59" s="101">
        <f>DSUM($B$34:$E$59,"Amount",I57:J58)</f>
        <v>0</v>
      </c>
      <c r="K59" s="35"/>
      <c r="L59" s="101">
        <f>DSUM($B$34:$E$59,"Amount",K57:L58)</f>
        <v>0</v>
      </c>
      <c r="M59" s="102"/>
      <c r="N59" s="101">
        <f>DSUM($B$34:$E$59,"Amount",M57:N58)</f>
        <v>0</v>
      </c>
      <c r="O59" s="102"/>
      <c r="P59" s="101">
        <f>DSUM($B$34:$E$59,"Amount",O57:P58)</f>
        <v>0</v>
      </c>
      <c r="Q59" s="102"/>
      <c r="R59" s="101">
        <f>DSUM($B$34:$E$59,"Amount",Q57:R58)</f>
        <v>0</v>
      </c>
      <c r="S59" s="103">
        <v>9</v>
      </c>
    </row>
    <row r="60" spans="1:19" ht="15.75" thickBot="1">
      <c r="A60" s="161" t="s">
        <v>69</v>
      </c>
      <c r="B60" s="162"/>
      <c r="C60" s="162"/>
      <c r="D60" s="163"/>
      <c r="E60" s="113">
        <f>TTLDTL</f>
        <v>0</v>
      </c>
      <c r="F60" s="114"/>
      <c r="G60" s="83"/>
      <c r="I60" s="104" t="s">
        <v>936</v>
      </c>
      <c r="J60" s="105">
        <f>SUM(J59,J56,J53,J50,J47,J44,J41,J38,J35)</f>
        <v>0</v>
      </c>
      <c r="K60" s="106">
        <f aca="true" t="shared" si="2" ref="K60:R60">SUM(K59,K56,K53,K50,K47,K44,K41,K38,K35)</f>
        <v>0</v>
      </c>
      <c r="L60" s="105">
        <f>SUM(L59,L56,L53,L50,L47,L44,L41,L38,L35)</f>
        <v>0</v>
      </c>
      <c r="M60" s="106">
        <f t="shared" si="2"/>
        <v>0</v>
      </c>
      <c r="N60" s="105">
        <f>SUM(N59,N56,N53,N50,N47,N44,N41,N38,N35)</f>
        <v>1000</v>
      </c>
      <c r="O60" s="106">
        <f t="shared" si="2"/>
        <v>0</v>
      </c>
      <c r="P60" s="105">
        <f>SUM(P59,P56,P53,P50,P47,P44,P41,P38,P35)</f>
        <v>-1000</v>
      </c>
      <c r="Q60" s="106">
        <f t="shared" si="2"/>
        <v>0</v>
      </c>
      <c r="R60" s="105">
        <f t="shared" si="2"/>
        <v>0</v>
      </c>
      <c r="S60" s="107">
        <f>SUM(R60)-SUM(J60:P60)</f>
        <v>0</v>
      </c>
    </row>
    <row r="61" spans="1:7" ht="24.75" customHeight="1" hidden="1">
      <c r="A61" s="5">
        <f>-SUMIF($B$35:$B$59,"PS ",$E$35:$E$59)</f>
        <v>0</v>
      </c>
      <c r="B61" s="5">
        <f>-SUMIF($B$35:$B$59,"PSREC",$E$35:$E$59)</f>
        <v>0</v>
      </c>
      <c r="C61" s="5">
        <f>-SUMIF($B$35:$B$59,"NPS ",$E$35:$E$59)</f>
        <v>-1000</v>
      </c>
      <c r="D61" s="118">
        <f>-SUMIF($B$35:$B$59,"NPSREC",$E$35:$E$59)</f>
        <v>1000</v>
      </c>
      <c r="E61" s="5">
        <f>SUMIF(B34:B59,"REV",E34:E59)</f>
        <v>0</v>
      </c>
      <c r="F61" s="5">
        <f>SUM(A61:E61)</f>
        <v>0</v>
      </c>
      <c r="G61" s="5"/>
    </row>
    <row r="62" spans="1:14" ht="17.25" customHeight="1">
      <c r="A62" s="75"/>
      <c r="B62" s="5"/>
      <c r="C62" s="5"/>
      <c r="D62" s="18"/>
      <c r="G62" s="75"/>
      <c r="J62" s="64"/>
      <c r="N62" s="75"/>
    </row>
    <row r="63" spans="1:18" ht="12.75">
      <c r="A63" s="154"/>
      <c r="B63" s="154"/>
      <c r="C63" s="154"/>
      <c r="D63" s="154"/>
      <c r="G63" s="63"/>
      <c r="H63" s="63"/>
      <c r="I63" s="63"/>
      <c r="J63" s="63"/>
      <c r="K63" s="5"/>
      <c r="L63" s="5"/>
      <c r="M63" s="5"/>
      <c r="N63" s="154"/>
      <c r="O63" s="154"/>
      <c r="P63" s="154"/>
      <c r="Q63" s="154"/>
      <c r="R63" s="154"/>
    </row>
    <row r="64" spans="1:18" ht="12.75">
      <c r="A64" s="154"/>
      <c r="B64" s="154"/>
      <c r="C64" s="154"/>
      <c r="D64" s="154"/>
      <c r="G64" s="63"/>
      <c r="H64" s="63"/>
      <c r="I64" s="63"/>
      <c r="J64" s="63"/>
      <c r="K64" s="5"/>
      <c r="L64" s="5"/>
      <c r="M64" s="5"/>
      <c r="N64" s="154"/>
      <c r="O64" s="154"/>
      <c r="P64" s="154"/>
      <c r="Q64" s="154"/>
      <c r="R64" s="154"/>
    </row>
    <row r="65" spans="1:18" ht="18.75" customHeight="1">
      <c r="A65" s="154"/>
      <c r="B65" s="154"/>
      <c r="C65" s="154"/>
      <c r="D65" s="154"/>
      <c r="G65" s="94"/>
      <c r="H65" s="63"/>
      <c r="I65" s="63"/>
      <c r="J65" s="63"/>
      <c r="K65" s="5"/>
      <c r="L65" s="5"/>
      <c r="M65" s="5"/>
      <c r="N65" s="154"/>
      <c r="O65" s="154"/>
      <c r="P65" s="154"/>
      <c r="Q65" s="154"/>
      <c r="R65" s="154"/>
    </row>
    <row r="66" spans="1:19" ht="19.5" customHeight="1">
      <c r="A66" s="75"/>
      <c r="G66" s="75"/>
      <c r="J66" s="64"/>
      <c r="N66" s="65"/>
      <c r="O66" s="62"/>
      <c r="P66" s="62"/>
      <c r="Q66" s="62"/>
      <c r="R66" s="62"/>
      <c r="S66" s="62"/>
    </row>
    <row r="67" spans="1:19" ht="12.75">
      <c r="A67" s="29"/>
      <c r="B67" s="29"/>
      <c r="C67" s="29"/>
      <c r="D67" s="29"/>
      <c r="E67" s="5"/>
      <c r="F67" s="5"/>
      <c r="G67" s="63"/>
      <c r="H67" s="63"/>
      <c r="I67" s="63"/>
      <c r="J67" s="63"/>
      <c r="N67" s="66"/>
      <c r="O67" s="67"/>
      <c r="P67" s="68"/>
      <c r="Q67" s="62"/>
      <c r="R67" s="62"/>
      <c r="S67" s="62"/>
    </row>
    <row r="68" spans="1:19" ht="12.75">
      <c r="A68" s="29"/>
      <c r="B68" s="29"/>
      <c r="C68" s="29"/>
      <c r="D68" s="29"/>
      <c r="E68" s="5"/>
      <c r="F68" s="5"/>
      <c r="G68" s="63"/>
      <c r="H68" s="63"/>
      <c r="I68" s="63"/>
      <c r="J68" s="63"/>
      <c r="N68" s="76"/>
      <c r="O68" s="62"/>
      <c r="P68" s="62"/>
      <c r="Q68" s="62"/>
      <c r="R68" s="62"/>
      <c r="S68" s="62"/>
    </row>
    <row r="69" spans="1:19" ht="19.5" customHeight="1">
      <c r="A69" s="29"/>
      <c r="B69" s="29"/>
      <c r="C69" s="29"/>
      <c r="D69" s="29"/>
      <c r="E69" s="5"/>
      <c r="F69" s="5"/>
      <c r="G69" s="94"/>
      <c r="H69" s="63"/>
      <c r="I69" s="63"/>
      <c r="J69" s="63"/>
      <c r="N69" s="69"/>
      <c r="O69" s="62"/>
      <c r="P69" s="62"/>
      <c r="Q69" s="62"/>
      <c r="R69" s="62"/>
      <c r="S69" s="62"/>
    </row>
    <row r="70" spans="1:19" ht="12.75">
      <c r="A70" s="95"/>
      <c r="B70" s="5"/>
      <c r="C70" s="5"/>
      <c r="D70" s="5"/>
      <c r="E70" s="5"/>
      <c r="F70" s="5"/>
      <c r="G70" s="95"/>
      <c r="H70" s="5"/>
      <c r="I70" s="5"/>
      <c r="J70" s="64"/>
      <c r="N70" s="62"/>
      <c r="O70" s="62"/>
      <c r="P70" s="62"/>
      <c r="Q70" s="62"/>
      <c r="R70" s="62"/>
      <c r="S70" s="62"/>
    </row>
    <row r="71" spans="1:19" ht="12.75">
      <c r="A71" s="154"/>
      <c r="B71" s="154"/>
      <c r="C71" s="154"/>
      <c r="D71" s="154"/>
      <c r="E71" s="5"/>
      <c r="F71" s="5"/>
      <c r="G71" s="63"/>
      <c r="H71" s="63"/>
      <c r="I71" s="63"/>
      <c r="J71" s="63"/>
      <c r="N71" s="62"/>
      <c r="O71" s="62"/>
      <c r="P71" s="62"/>
      <c r="Q71" s="62"/>
      <c r="R71" s="62"/>
      <c r="S71" s="62"/>
    </row>
    <row r="72" spans="1:19" ht="12.75">
      <c r="A72" s="154"/>
      <c r="B72" s="154"/>
      <c r="C72" s="154"/>
      <c r="D72" s="154"/>
      <c r="E72" s="5"/>
      <c r="F72" s="5"/>
      <c r="G72" s="63"/>
      <c r="H72" s="63"/>
      <c r="I72" s="63"/>
      <c r="J72" s="63"/>
      <c r="N72" s="62"/>
      <c r="O72" s="62"/>
      <c r="P72" s="62"/>
      <c r="Q72" s="62"/>
      <c r="R72" s="62"/>
      <c r="S72" s="62"/>
    </row>
    <row r="73" spans="1:19" ht="22.5" customHeight="1">
      <c r="A73" s="154"/>
      <c r="B73" s="154"/>
      <c r="C73" s="154"/>
      <c r="D73" s="154"/>
      <c r="E73" s="5"/>
      <c r="F73" s="5"/>
      <c r="G73" s="96"/>
      <c r="H73" s="63"/>
      <c r="I73" s="63"/>
      <c r="J73" s="63"/>
      <c r="N73" s="62"/>
      <c r="O73" s="62"/>
      <c r="P73" s="62"/>
      <c r="Q73" s="62"/>
      <c r="R73" s="62"/>
      <c r="S73" s="62"/>
    </row>
    <row r="74" spans="1:3" ht="12.75">
      <c r="A74" s="65"/>
      <c r="C74" s="5"/>
    </row>
    <row r="75" spans="10:11" ht="15">
      <c r="J75" s="4"/>
      <c r="K75" s="4"/>
    </row>
    <row r="76" spans="10:11" ht="12" customHeight="1">
      <c r="J76" s="4"/>
      <c r="K76" s="4"/>
    </row>
  </sheetData>
  <sheetProtection password="83AF" sheet="1" selectLockedCells="1"/>
  <mergeCells count="29">
    <mergeCell ref="K29:N29"/>
    <mergeCell ref="K30:N30"/>
    <mergeCell ref="I28:N28"/>
    <mergeCell ref="A28:G28"/>
    <mergeCell ref="A29:C29"/>
    <mergeCell ref="D29:G29"/>
    <mergeCell ref="A30:C30"/>
    <mergeCell ref="I29:J29"/>
    <mergeCell ref="I30:J30"/>
    <mergeCell ref="N63:R65"/>
    <mergeCell ref="A63:D65"/>
    <mergeCell ref="A71:D73"/>
    <mergeCell ref="A32:G33"/>
    <mergeCell ref="A60:D60"/>
    <mergeCell ref="A9:C9"/>
    <mergeCell ref="D9:S9"/>
    <mergeCell ref="A16:S16"/>
    <mergeCell ref="A17:B17"/>
    <mergeCell ref="A19:S26"/>
    <mergeCell ref="A10:S14"/>
    <mergeCell ref="H2:I2"/>
    <mergeCell ref="H3:I3"/>
    <mergeCell ref="H4:J4"/>
    <mergeCell ref="H5:S5"/>
    <mergeCell ref="A7:S7"/>
    <mergeCell ref="N2:P2"/>
    <mergeCell ref="J2:L2"/>
    <mergeCell ref="J3:L3"/>
    <mergeCell ref="N3:P4"/>
  </mergeCells>
  <conditionalFormatting sqref="F35:F59">
    <cfRule type="expression" priority="3" dxfId="3" stopIfTrue="1">
      <formula>F35="N/A"</formula>
    </cfRule>
    <cfRule type="expression" priority="4" dxfId="2" stopIfTrue="1">
      <formula>F35="REQUIRED"</formula>
    </cfRule>
  </conditionalFormatting>
  <conditionalFormatting sqref="L4">
    <cfRule type="expression" priority="1" dxfId="1" stopIfTrue="1">
      <formula>$L$4="Permanent"</formula>
    </cfRule>
    <cfRule type="expression" priority="2" dxfId="0" stopIfTrue="1">
      <formula>$L$4="Temporary"</formula>
    </cfRule>
  </conditionalFormatting>
  <dataValidations count="3">
    <dataValidation type="list" allowBlank="1" showInputMessage="1" showErrorMessage="1" errorTitle="Invalid DeptID" error="Please re-check DeptID" sqref="C35:C59">
      <formula1>LuDept</formula1>
    </dataValidation>
    <dataValidation type="list" allowBlank="1" showInputMessage="1" showErrorMessage="1" errorTitle="Invalid Account Code" error="Please re-check Account code" sqref="D35:D59">
      <formula1>LUAccount</formula1>
    </dataValidation>
    <dataValidation type="list" allowBlank="1" showInputMessage="1" showErrorMessage="1" sqref="L4">
      <formula1>LuRvsnType</formula1>
    </dataValidation>
  </dataValidations>
  <printOptions horizontalCentered="1"/>
  <pageMargins left="0.25" right="0.25" top="0.219375" bottom="0.235625" header="0.3" footer="0.25"/>
  <pageSetup horizontalDpi="600" verticalDpi="600" orientation="landscape" scale="72" r:id="rId4"/>
  <headerFooter>
    <oddFooter>&amp;L&amp;8Please download updated forms at:  http://www.jmu.edu/budgetmgmt/budgetrevision.shtml&amp;R&amp;8Last Updated:10/21/2015
by:tik</oddFooter>
  </headerFooter>
  <ignoredErrors>
    <ignoredError sqref="F35 F59 S2" unlockedFormula="1"/>
  </ignoredErrors>
  <drawing r:id="rId3"/>
  <legacyDrawing r:id="rId2"/>
</worksheet>
</file>

<file path=xl/worksheets/sheet3.xml><?xml version="1.0" encoding="utf-8"?>
<worksheet xmlns="http://schemas.openxmlformats.org/spreadsheetml/2006/main" xmlns:r="http://schemas.openxmlformats.org/officeDocument/2006/relationships">
  <dimension ref="A1:L910"/>
  <sheetViews>
    <sheetView zoomScalePageLayoutView="0" workbookViewId="0" topLeftCell="A1">
      <selection activeCell="A1" sqref="A1"/>
    </sheetView>
  </sheetViews>
  <sheetFormatPr defaultColWidth="8.8515625" defaultRowHeight="12.75"/>
  <cols>
    <col min="1" max="2" width="8.8515625" style="0" customWidth="1"/>
    <col min="3" max="3" width="42.140625" style="0" customWidth="1"/>
    <col min="4" max="4" width="15.7109375" style="0" customWidth="1"/>
    <col min="5" max="5" width="8.8515625" style="0" customWidth="1"/>
    <col min="6" max="6" width="38.28125" style="0" customWidth="1"/>
  </cols>
  <sheetData>
    <row r="1" spans="1:12" ht="31.5" thickBot="1" thickTop="1">
      <c r="A1" s="84" t="s">
        <v>814</v>
      </c>
      <c r="B1" s="84" t="s">
        <v>818</v>
      </c>
      <c r="C1" s="84" t="s">
        <v>819</v>
      </c>
      <c r="D1" s="84" t="s">
        <v>1777</v>
      </c>
      <c r="E1" s="84" t="s">
        <v>1519</v>
      </c>
      <c r="F1" s="84" t="s">
        <v>819</v>
      </c>
      <c r="G1" s="84" t="s">
        <v>1520</v>
      </c>
      <c r="H1" s="84" t="s">
        <v>1521</v>
      </c>
      <c r="I1" s="4"/>
      <c r="J1" s="1" t="s">
        <v>934</v>
      </c>
      <c r="K1" s="1"/>
      <c r="L1" s="1"/>
    </row>
    <row r="2" spans="1:10" ht="15.75" thickTop="1">
      <c r="A2" s="2" t="s">
        <v>820</v>
      </c>
      <c r="B2" s="3" t="s">
        <v>821</v>
      </c>
      <c r="C2" s="2" t="s">
        <v>822</v>
      </c>
      <c r="D2" s="4" t="s">
        <v>1778</v>
      </c>
      <c r="E2" s="4" t="s">
        <v>1522</v>
      </c>
      <c r="F2" s="4" t="s">
        <v>1022</v>
      </c>
      <c r="G2" s="4" t="s">
        <v>1523</v>
      </c>
      <c r="H2" s="4" t="s">
        <v>1884</v>
      </c>
      <c r="I2" s="4"/>
      <c r="J2" t="s">
        <v>933</v>
      </c>
    </row>
    <row r="3" spans="1:10" ht="15">
      <c r="A3" s="3" t="s">
        <v>1749</v>
      </c>
      <c r="B3" s="3" t="s">
        <v>821</v>
      </c>
      <c r="C3" s="3" t="s">
        <v>2085</v>
      </c>
      <c r="D3" s="4" t="s">
        <v>1778</v>
      </c>
      <c r="E3" s="4" t="s">
        <v>1524</v>
      </c>
      <c r="F3" s="4" t="s">
        <v>1525</v>
      </c>
      <c r="G3" s="4" t="s">
        <v>1526</v>
      </c>
      <c r="H3" s="4" t="s">
        <v>1884</v>
      </c>
      <c r="I3" s="4"/>
      <c r="J3" t="s">
        <v>931</v>
      </c>
    </row>
    <row r="4" spans="1:10" ht="15">
      <c r="A4" s="2" t="s">
        <v>823</v>
      </c>
      <c r="B4" s="3" t="s">
        <v>821</v>
      </c>
      <c r="C4" s="2" t="s">
        <v>824</v>
      </c>
      <c r="D4" s="4" t="s">
        <v>1778</v>
      </c>
      <c r="E4" s="4" t="s">
        <v>1527</v>
      </c>
      <c r="F4" s="4" t="s">
        <v>1885</v>
      </c>
      <c r="G4" s="4" t="s">
        <v>1523</v>
      </c>
      <c r="H4" s="4" t="s">
        <v>1886</v>
      </c>
      <c r="I4" s="4"/>
      <c r="J4" s="4"/>
    </row>
    <row r="5" spans="1:10" ht="15">
      <c r="A5" s="2" t="s">
        <v>825</v>
      </c>
      <c r="B5" s="3" t="s">
        <v>821</v>
      </c>
      <c r="C5" s="2" t="s">
        <v>2086</v>
      </c>
      <c r="D5" s="4" t="s">
        <v>1778</v>
      </c>
      <c r="E5" s="4" t="s">
        <v>1528</v>
      </c>
      <c r="F5" s="4" t="s">
        <v>1529</v>
      </c>
      <c r="G5" s="4" t="s">
        <v>1523</v>
      </c>
      <c r="H5" s="4" t="s">
        <v>1886</v>
      </c>
      <c r="I5" s="4"/>
      <c r="J5" s="4"/>
    </row>
    <row r="6" spans="1:10" ht="15">
      <c r="A6" s="2" t="s">
        <v>826</v>
      </c>
      <c r="B6" s="3" t="s">
        <v>821</v>
      </c>
      <c r="C6" s="2" t="s">
        <v>2087</v>
      </c>
      <c r="D6" s="4" t="s">
        <v>1778</v>
      </c>
      <c r="E6" s="4" t="s">
        <v>1530</v>
      </c>
      <c r="F6" s="4" t="s">
        <v>1531</v>
      </c>
      <c r="G6" s="4" t="s">
        <v>1523</v>
      </c>
      <c r="H6" s="4" t="s">
        <v>1886</v>
      </c>
      <c r="I6" s="4"/>
      <c r="J6" s="4"/>
    </row>
    <row r="7" spans="1:10" ht="15">
      <c r="A7" s="2" t="s">
        <v>827</v>
      </c>
      <c r="B7" s="3" t="s">
        <v>821</v>
      </c>
      <c r="C7" s="2" t="s">
        <v>2088</v>
      </c>
      <c r="D7" s="4" t="s">
        <v>1778</v>
      </c>
      <c r="E7" s="4" t="s">
        <v>1532</v>
      </c>
      <c r="F7" s="4" t="s">
        <v>1887</v>
      </c>
      <c r="G7" s="4" t="s">
        <v>1523</v>
      </c>
      <c r="H7" s="4" t="s">
        <v>1886</v>
      </c>
      <c r="I7" s="4"/>
      <c r="J7" s="4"/>
    </row>
    <row r="8" spans="1:10" ht="15">
      <c r="A8" s="2" t="s">
        <v>1708</v>
      </c>
      <c r="B8" s="3" t="s">
        <v>821</v>
      </c>
      <c r="C8" s="2" t="s">
        <v>1709</v>
      </c>
      <c r="D8" s="4" t="s">
        <v>1778</v>
      </c>
      <c r="E8" s="4" t="s">
        <v>1533</v>
      </c>
      <c r="F8" s="4" t="s">
        <v>1883</v>
      </c>
      <c r="G8" s="4" t="s">
        <v>1523</v>
      </c>
      <c r="H8" s="4" t="s">
        <v>1886</v>
      </c>
      <c r="I8" s="4"/>
      <c r="J8" s="4"/>
    </row>
    <row r="9" spans="1:10" ht="15">
      <c r="A9" s="2" t="s">
        <v>828</v>
      </c>
      <c r="B9" s="3" t="s">
        <v>821</v>
      </c>
      <c r="C9" s="2" t="s">
        <v>2089</v>
      </c>
      <c r="D9" s="4" t="s">
        <v>1778</v>
      </c>
      <c r="E9" s="4" t="s">
        <v>1534</v>
      </c>
      <c r="F9" s="4" t="s">
        <v>1535</v>
      </c>
      <c r="G9" s="4" t="s">
        <v>1523</v>
      </c>
      <c r="H9" s="4" t="s">
        <v>1886</v>
      </c>
      <c r="I9" s="4"/>
      <c r="J9" s="4"/>
    </row>
    <row r="10" spans="1:10" ht="15">
      <c r="A10" s="2" t="s">
        <v>1720</v>
      </c>
      <c r="B10" s="3" t="s">
        <v>821</v>
      </c>
      <c r="C10" s="2" t="s">
        <v>1721</v>
      </c>
      <c r="D10" s="4" t="s">
        <v>1778</v>
      </c>
      <c r="E10" s="4" t="s">
        <v>1536</v>
      </c>
      <c r="F10" s="4" t="s">
        <v>1888</v>
      </c>
      <c r="G10" s="4" t="s">
        <v>1523</v>
      </c>
      <c r="H10" s="4" t="s">
        <v>1886</v>
      </c>
      <c r="I10" s="4"/>
      <c r="J10" s="4"/>
    </row>
    <row r="11" spans="1:10" ht="15">
      <c r="A11" s="2" t="s">
        <v>1722</v>
      </c>
      <c r="B11" s="3" t="s">
        <v>821</v>
      </c>
      <c r="C11" s="2" t="s">
        <v>1723</v>
      </c>
      <c r="D11" s="4" t="s">
        <v>1778</v>
      </c>
      <c r="E11" s="4" t="s">
        <v>1537</v>
      </c>
      <c r="F11" s="4" t="s">
        <v>1538</v>
      </c>
      <c r="G11" s="4" t="s">
        <v>1523</v>
      </c>
      <c r="H11" s="4" t="s">
        <v>1886</v>
      </c>
      <c r="I11" s="4"/>
      <c r="J11" s="4"/>
    </row>
    <row r="12" spans="1:10" ht="15">
      <c r="A12" s="2" t="s">
        <v>829</v>
      </c>
      <c r="B12" s="3" t="s">
        <v>821</v>
      </c>
      <c r="C12" s="2" t="s">
        <v>2090</v>
      </c>
      <c r="D12" s="4" t="s">
        <v>1778</v>
      </c>
      <c r="E12" s="4" t="s">
        <v>1539</v>
      </c>
      <c r="F12" s="4" t="s">
        <v>1889</v>
      </c>
      <c r="G12" s="4" t="s">
        <v>1523</v>
      </c>
      <c r="H12" s="4" t="s">
        <v>1886</v>
      </c>
      <c r="I12" s="4"/>
      <c r="J12" s="4"/>
    </row>
    <row r="13" spans="1:10" ht="15">
      <c r="A13" s="2" t="s">
        <v>1761</v>
      </c>
      <c r="B13" s="3" t="s">
        <v>821</v>
      </c>
      <c r="C13" s="2" t="s">
        <v>1762</v>
      </c>
      <c r="D13" s="4" t="s">
        <v>1778</v>
      </c>
      <c r="E13" s="4" t="s">
        <v>1540</v>
      </c>
      <c r="F13" s="4" t="s">
        <v>1541</v>
      </c>
      <c r="G13" s="4" t="s">
        <v>1523</v>
      </c>
      <c r="H13" s="4" t="s">
        <v>1886</v>
      </c>
      <c r="I13" s="4"/>
      <c r="J13" s="4"/>
    </row>
    <row r="14" spans="1:10" ht="15">
      <c r="A14" s="2" t="s">
        <v>830</v>
      </c>
      <c r="B14" s="3" t="s">
        <v>821</v>
      </c>
      <c r="C14" s="2" t="s">
        <v>2091</v>
      </c>
      <c r="D14" s="4" t="s">
        <v>1778</v>
      </c>
      <c r="E14" s="4" t="s">
        <v>1542</v>
      </c>
      <c r="F14" s="4" t="s">
        <v>1543</v>
      </c>
      <c r="G14" s="4" t="s">
        <v>1523</v>
      </c>
      <c r="H14" s="4" t="s">
        <v>1886</v>
      </c>
      <c r="I14" s="4"/>
      <c r="J14" s="4"/>
    </row>
    <row r="15" spans="1:10" ht="15">
      <c r="A15" s="2" t="s">
        <v>1710</v>
      </c>
      <c r="B15" s="3" t="s">
        <v>821</v>
      </c>
      <c r="C15" s="2" t="s">
        <v>1711</v>
      </c>
      <c r="D15" s="4" t="s">
        <v>1778</v>
      </c>
      <c r="E15" s="4" t="s">
        <v>1544</v>
      </c>
      <c r="F15" s="4" t="s">
        <v>1545</v>
      </c>
      <c r="G15" s="4" t="s">
        <v>1523</v>
      </c>
      <c r="H15" s="4" t="s">
        <v>1886</v>
      </c>
      <c r="I15" s="4"/>
      <c r="J15" s="4"/>
    </row>
    <row r="16" spans="1:10" ht="15">
      <c r="A16" s="2" t="s">
        <v>831</v>
      </c>
      <c r="B16" s="3" t="s">
        <v>821</v>
      </c>
      <c r="C16" s="2" t="s">
        <v>2092</v>
      </c>
      <c r="D16" s="4" t="s">
        <v>1778</v>
      </c>
      <c r="E16" s="4" t="s">
        <v>1546</v>
      </c>
      <c r="F16" s="4" t="s">
        <v>1890</v>
      </c>
      <c r="G16" s="4" t="s">
        <v>1523</v>
      </c>
      <c r="H16" s="4" t="s">
        <v>1886</v>
      </c>
      <c r="I16" s="4"/>
      <c r="J16" s="4"/>
    </row>
    <row r="17" spans="1:10" ht="15">
      <c r="A17" s="2" t="s">
        <v>2093</v>
      </c>
      <c r="B17" s="3" t="s">
        <v>821</v>
      </c>
      <c r="C17" s="2" t="s">
        <v>1724</v>
      </c>
      <c r="D17" s="4" t="s">
        <v>1778</v>
      </c>
      <c r="E17" s="4" t="s">
        <v>1547</v>
      </c>
      <c r="F17" s="4" t="s">
        <v>1891</v>
      </c>
      <c r="G17" s="4" t="s">
        <v>1523</v>
      </c>
      <c r="H17" s="4" t="s">
        <v>1886</v>
      </c>
      <c r="I17" s="4"/>
      <c r="J17" s="4"/>
    </row>
    <row r="18" spans="1:10" ht="15">
      <c r="A18" s="2" t="s">
        <v>1591</v>
      </c>
      <c r="B18" s="3" t="s">
        <v>821</v>
      </c>
      <c r="C18" s="2" t="s">
        <v>1593</v>
      </c>
      <c r="D18" s="4" t="s">
        <v>1778</v>
      </c>
      <c r="E18" s="4" t="s">
        <v>1548</v>
      </c>
      <c r="F18" s="4" t="s">
        <v>1892</v>
      </c>
      <c r="G18" s="4" t="s">
        <v>1523</v>
      </c>
      <c r="H18" s="4" t="s">
        <v>1886</v>
      </c>
      <c r="I18" s="4"/>
      <c r="J18" s="4"/>
    </row>
    <row r="19" spans="1:10" ht="15">
      <c r="A19" s="2" t="s">
        <v>1592</v>
      </c>
      <c r="B19" s="3" t="s">
        <v>821</v>
      </c>
      <c r="C19" s="2" t="s">
        <v>1594</v>
      </c>
      <c r="D19" s="4" t="s">
        <v>1778</v>
      </c>
      <c r="E19" s="4" t="s">
        <v>1549</v>
      </c>
      <c r="F19" s="4" t="s">
        <v>1893</v>
      </c>
      <c r="G19" s="4" t="s">
        <v>1523</v>
      </c>
      <c r="H19" s="4" t="s">
        <v>1886</v>
      </c>
      <c r="I19" s="4"/>
      <c r="J19" s="4"/>
    </row>
    <row r="20" spans="1:10" ht="15">
      <c r="A20" s="2" t="s">
        <v>832</v>
      </c>
      <c r="B20" s="3" t="s">
        <v>821</v>
      </c>
      <c r="C20" s="2" t="s">
        <v>2094</v>
      </c>
      <c r="D20" s="4" t="s">
        <v>1778</v>
      </c>
      <c r="E20" s="4" t="s">
        <v>1550</v>
      </c>
      <c r="F20" s="4" t="s">
        <v>1551</v>
      </c>
      <c r="G20" s="4" t="s">
        <v>1523</v>
      </c>
      <c r="H20" s="4" t="s">
        <v>1886</v>
      </c>
      <c r="I20" s="4"/>
      <c r="J20" s="4"/>
    </row>
    <row r="21" spans="1:10" ht="15">
      <c r="A21" s="2" t="s">
        <v>1595</v>
      </c>
      <c r="B21" s="3" t="s">
        <v>821</v>
      </c>
      <c r="C21" s="2" t="s">
        <v>1596</v>
      </c>
      <c r="D21" s="4" t="s">
        <v>1778</v>
      </c>
      <c r="E21" s="4" t="s">
        <v>1552</v>
      </c>
      <c r="F21" s="4" t="s">
        <v>1894</v>
      </c>
      <c r="G21" s="4" t="s">
        <v>1523</v>
      </c>
      <c r="H21" s="4" t="s">
        <v>1886</v>
      </c>
      <c r="I21" s="4"/>
      <c r="J21" s="4"/>
    </row>
    <row r="22" spans="1:10" ht="15">
      <c r="A22" s="2" t="s">
        <v>833</v>
      </c>
      <c r="B22" s="3" t="s">
        <v>821</v>
      </c>
      <c r="C22" s="2" t="s">
        <v>834</v>
      </c>
      <c r="D22" s="4" t="s">
        <v>1778</v>
      </c>
      <c r="E22" s="4" t="s">
        <v>1553</v>
      </c>
      <c r="F22" s="4" t="s">
        <v>1895</v>
      </c>
      <c r="G22" s="4" t="s">
        <v>1523</v>
      </c>
      <c r="H22" s="4" t="s">
        <v>1886</v>
      </c>
      <c r="I22" s="4"/>
      <c r="J22" s="4"/>
    </row>
    <row r="23" spans="1:10" ht="15">
      <c r="A23" s="2" t="s">
        <v>835</v>
      </c>
      <c r="B23" s="3" t="s">
        <v>821</v>
      </c>
      <c r="C23" s="2" t="s">
        <v>836</v>
      </c>
      <c r="D23" s="4" t="s">
        <v>1778</v>
      </c>
      <c r="E23" s="4" t="s">
        <v>1554</v>
      </c>
      <c r="F23" s="4" t="s">
        <v>0</v>
      </c>
      <c r="G23" s="4" t="s">
        <v>1523</v>
      </c>
      <c r="H23" s="4" t="s">
        <v>1886</v>
      </c>
      <c r="I23" s="4"/>
      <c r="J23" s="4"/>
    </row>
    <row r="24" spans="1:10" ht="15">
      <c r="A24" s="2" t="s">
        <v>837</v>
      </c>
      <c r="B24" s="3" t="s">
        <v>821</v>
      </c>
      <c r="C24" s="2" t="s">
        <v>838</v>
      </c>
      <c r="D24" s="4" t="s">
        <v>1778</v>
      </c>
      <c r="E24" s="4" t="s">
        <v>1</v>
      </c>
      <c r="F24" s="4" t="s">
        <v>2</v>
      </c>
      <c r="G24" s="4" t="s">
        <v>1523</v>
      </c>
      <c r="H24" s="4" t="s">
        <v>1886</v>
      </c>
      <c r="I24" s="4"/>
      <c r="J24" s="4"/>
    </row>
    <row r="25" spans="1:10" ht="15">
      <c r="A25" s="2" t="s">
        <v>839</v>
      </c>
      <c r="B25" s="3" t="s">
        <v>821</v>
      </c>
      <c r="C25" s="2" t="s">
        <v>840</v>
      </c>
      <c r="D25" s="4" t="s">
        <v>1778</v>
      </c>
      <c r="E25" s="4" t="s">
        <v>3</v>
      </c>
      <c r="F25" s="4" t="s">
        <v>4</v>
      </c>
      <c r="G25" s="4" t="s">
        <v>1523</v>
      </c>
      <c r="H25" s="4" t="s">
        <v>1896</v>
      </c>
      <c r="I25" s="4"/>
      <c r="J25" s="4"/>
    </row>
    <row r="26" spans="1:10" ht="15">
      <c r="A26" s="2" t="s">
        <v>841</v>
      </c>
      <c r="B26" s="3" t="s">
        <v>821</v>
      </c>
      <c r="C26" s="2" t="s">
        <v>842</v>
      </c>
      <c r="D26" s="4" t="s">
        <v>1778</v>
      </c>
      <c r="E26" s="4" t="s">
        <v>5</v>
      </c>
      <c r="F26" s="4" t="s">
        <v>6</v>
      </c>
      <c r="G26" s="4" t="s">
        <v>1523</v>
      </c>
      <c r="H26" s="4" t="s">
        <v>1886</v>
      </c>
      <c r="I26" s="4"/>
      <c r="J26" s="4"/>
    </row>
    <row r="27" spans="1:10" ht="15">
      <c r="A27" s="2" t="s">
        <v>843</v>
      </c>
      <c r="B27" s="3" t="s">
        <v>821</v>
      </c>
      <c r="C27" s="2" t="s">
        <v>844</v>
      </c>
      <c r="D27" s="4" t="s">
        <v>1778</v>
      </c>
      <c r="E27" s="4" t="s">
        <v>7</v>
      </c>
      <c r="F27" s="4" t="s">
        <v>8</v>
      </c>
      <c r="G27" s="4" t="s">
        <v>1523</v>
      </c>
      <c r="H27" s="4" t="s">
        <v>1886</v>
      </c>
      <c r="I27" s="4"/>
      <c r="J27" s="4"/>
    </row>
    <row r="28" spans="1:10" ht="15">
      <c r="A28" s="2" t="s">
        <v>845</v>
      </c>
      <c r="B28" s="3" t="s">
        <v>821</v>
      </c>
      <c r="C28" s="2" t="s">
        <v>2095</v>
      </c>
      <c r="D28" s="4" t="s">
        <v>1778</v>
      </c>
      <c r="E28" s="4" t="s">
        <v>9</v>
      </c>
      <c r="F28" s="4" t="s">
        <v>10</v>
      </c>
      <c r="G28" s="4" t="s">
        <v>1523</v>
      </c>
      <c r="H28" s="4" t="s">
        <v>1886</v>
      </c>
      <c r="I28" s="4"/>
      <c r="J28" s="4"/>
    </row>
    <row r="29" spans="1:10" ht="15">
      <c r="A29" s="2" t="s">
        <v>846</v>
      </c>
      <c r="B29" s="3" t="s">
        <v>821</v>
      </c>
      <c r="C29" s="2" t="s">
        <v>2096</v>
      </c>
      <c r="D29" s="4" t="s">
        <v>1778</v>
      </c>
      <c r="E29" s="4" t="s">
        <v>11</v>
      </c>
      <c r="F29" s="4" t="s">
        <v>12</v>
      </c>
      <c r="G29" s="4" t="s">
        <v>1523</v>
      </c>
      <c r="H29" s="4" t="s">
        <v>1886</v>
      </c>
      <c r="I29" s="4"/>
      <c r="J29" s="4"/>
    </row>
    <row r="30" spans="1:10" ht="15">
      <c r="A30" s="2" t="s">
        <v>847</v>
      </c>
      <c r="B30" s="3" t="s">
        <v>821</v>
      </c>
      <c r="C30" s="2" t="s">
        <v>2097</v>
      </c>
      <c r="D30" s="4" t="s">
        <v>1778</v>
      </c>
      <c r="E30" s="4" t="s">
        <v>13</v>
      </c>
      <c r="F30" s="4" t="s">
        <v>1897</v>
      </c>
      <c r="G30" s="4" t="s">
        <v>1523</v>
      </c>
      <c r="H30" s="4" t="s">
        <v>1886</v>
      </c>
      <c r="I30" s="4"/>
      <c r="J30" s="4"/>
    </row>
    <row r="31" spans="1:10" ht="15">
      <c r="A31" s="2" t="s">
        <v>848</v>
      </c>
      <c r="B31" s="3" t="s">
        <v>821</v>
      </c>
      <c r="C31" s="2" t="s">
        <v>849</v>
      </c>
      <c r="D31" s="4" t="s">
        <v>1778</v>
      </c>
      <c r="E31" s="4" t="s">
        <v>14</v>
      </c>
      <c r="F31" s="4" t="s">
        <v>1898</v>
      </c>
      <c r="G31" s="4" t="s">
        <v>1523</v>
      </c>
      <c r="H31" s="4" t="s">
        <v>1886</v>
      </c>
      <c r="I31" s="4"/>
      <c r="J31" s="4"/>
    </row>
    <row r="32" spans="1:10" ht="15">
      <c r="A32" s="2" t="s">
        <v>850</v>
      </c>
      <c r="B32" s="3" t="s">
        <v>821</v>
      </c>
      <c r="C32" s="2" t="s">
        <v>2098</v>
      </c>
      <c r="D32" s="4" t="s">
        <v>1778</v>
      </c>
      <c r="E32" s="4" t="s">
        <v>15</v>
      </c>
      <c r="F32" s="4" t="s">
        <v>16</v>
      </c>
      <c r="G32" s="4" t="s">
        <v>1523</v>
      </c>
      <c r="H32" s="4" t="s">
        <v>1886</v>
      </c>
      <c r="I32" s="4"/>
      <c r="J32" s="4"/>
    </row>
    <row r="33" spans="1:10" ht="15">
      <c r="A33" s="2" t="s">
        <v>851</v>
      </c>
      <c r="B33" s="3" t="s">
        <v>821</v>
      </c>
      <c r="C33" s="2" t="s">
        <v>852</v>
      </c>
      <c r="D33" s="4" t="s">
        <v>1778</v>
      </c>
      <c r="E33" s="4" t="s">
        <v>17</v>
      </c>
      <c r="F33" s="4" t="s">
        <v>18</v>
      </c>
      <c r="G33" s="4" t="s">
        <v>1523</v>
      </c>
      <c r="H33" s="4" t="s">
        <v>1886</v>
      </c>
      <c r="I33" s="4"/>
      <c r="J33" s="4"/>
    </row>
    <row r="34" spans="1:10" ht="15">
      <c r="A34" s="2" t="s">
        <v>1768</v>
      </c>
      <c r="B34" s="3" t="s">
        <v>821</v>
      </c>
      <c r="C34" s="2" t="s">
        <v>1769</v>
      </c>
      <c r="D34" s="4" t="s">
        <v>1778</v>
      </c>
      <c r="E34" s="4" t="s">
        <v>19</v>
      </c>
      <c r="F34" s="4" t="s">
        <v>1899</v>
      </c>
      <c r="G34" s="4" t="s">
        <v>1523</v>
      </c>
      <c r="H34" s="4" t="s">
        <v>1886</v>
      </c>
      <c r="I34" s="4"/>
      <c r="J34" s="4"/>
    </row>
    <row r="35" spans="1:10" ht="15">
      <c r="A35" s="2" t="s">
        <v>853</v>
      </c>
      <c r="B35" s="3" t="s">
        <v>821</v>
      </c>
      <c r="C35" s="2" t="s">
        <v>2099</v>
      </c>
      <c r="D35" s="4" t="s">
        <v>1778</v>
      </c>
      <c r="E35" s="4" t="s">
        <v>20</v>
      </c>
      <c r="F35" s="4" t="s">
        <v>21</v>
      </c>
      <c r="G35" s="4" t="s">
        <v>1523</v>
      </c>
      <c r="H35" s="4" t="s">
        <v>1886</v>
      </c>
      <c r="I35" s="4"/>
      <c r="J35" s="4"/>
    </row>
    <row r="36" spans="1:10" ht="15">
      <c r="A36" s="2" t="s">
        <v>2100</v>
      </c>
      <c r="B36" s="3" t="s">
        <v>821</v>
      </c>
      <c r="C36" s="2" t="s">
        <v>2101</v>
      </c>
      <c r="D36" s="4" t="s">
        <v>1778</v>
      </c>
      <c r="E36" s="4" t="s">
        <v>22</v>
      </c>
      <c r="F36" s="4" t="s">
        <v>23</v>
      </c>
      <c r="G36" s="4" t="s">
        <v>1523</v>
      </c>
      <c r="H36" s="4" t="s">
        <v>1886</v>
      </c>
      <c r="I36" s="4"/>
      <c r="J36" s="4"/>
    </row>
    <row r="37" spans="1:10" ht="15">
      <c r="A37" s="2" t="s">
        <v>854</v>
      </c>
      <c r="B37" s="3" t="s">
        <v>821</v>
      </c>
      <c r="C37" s="2" t="s">
        <v>855</v>
      </c>
      <c r="D37" s="4" t="s">
        <v>1778</v>
      </c>
      <c r="E37" s="4" t="s">
        <v>24</v>
      </c>
      <c r="F37" s="4" t="s">
        <v>1780</v>
      </c>
      <c r="G37" s="4" t="s">
        <v>1523</v>
      </c>
      <c r="H37" s="4" t="s">
        <v>1886</v>
      </c>
      <c r="I37" s="4"/>
      <c r="J37" s="4"/>
    </row>
    <row r="38" spans="1:10" ht="15">
      <c r="A38" s="2" t="s">
        <v>1676</v>
      </c>
      <c r="B38" s="3" t="s">
        <v>821</v>
      </c>
      <c r="C38" s="2" t="s">
        <v>1677</v>
      </c>
      <c r="D38" s="4" t="s">
        <v>1778</v>
      </c>
      <c r="E38" s="4" t="s">
        <v>25</v>
      </c>
      <c r="F38" s="4" t="s">
        <v>26</v>
      </c>
      <c r="G38" s="4" t="s">
        <v>1523</v>
      </c>
      <c r="H38" s="4" t="s">
        <v>1886</v>
      </c>
      <c r="I38" s="4"/>
      <c r="J38" s="4"/>
    </row>
    <row r="39" spans="1:10" ht="15">
      <c r="A39" s="2" t="s">
        <v>2102</v>
      </c>
      <c r="B39" s="3" t="s">
        <v>821</v>
      </c>
      <c r="C39" s="2" t="s">
        <v>2103</v>
      </c>
      <c r="D39" s="4" t="s">
        <v>1778</v>
      </c>
      <c r="E39" s="4" t="s">
        <v>27</v>
      </c>
      <c r="F39" s="4" t="s">
        <v>28</v>
      </c>
      <c r="G39" s="4" t="s">
        <v>1523</v>
      </c>
      <c r="H39" s="4" t="s">
        <v>1886</v>
      </c>
      <c r="I39" s="4"/>
      <c r="J39" s="4"/>
    </row>
    <row r="40" spans="1:10" ht="15">
      <c r="A40" s="2" t="s">
        <v>856</v>
      </c>
      <c r="B40" s="3" t="s">
        <v>821</v>
      </c>
      <c r="C40" s="2" t="s">
        <v>2104</v>
      </c>
      <c r="D40" s="4" t="s">
        <v>1778</v>
      </c>
      <c r="E40" s="4" t="s">
        <v>29</v>
      </c>
      <c r="F40" s="4" t="s">
        <v>30</v>
      </c>
      <c r="G40" s="4" t="s">
        <v>1523</v>
      </c>
      <c r="H40" s="4" t="s">
        <v>1886</v>
      </c>
      <c r="I40" s="4"/>
      <c r="J40" s="4"/>
    </row>
    <row r="41" spans="1:10" ht="15">
      <c r="A41" s="2" t="s">
        <v>857</v>
      </c>
      <c r="B41" s="3" t="s">
        <v>821</v>
      </c>
      <c r="C41" s="2" t="s">
        <v>858</v>
      </c>
      <c r="D41" s="4" t="s">
        <v>1778</v>
      </c>
      <c r="E41" s="4" t="s">
        <v>31</v>
      </c>
      <c r="F41" s="4" t="s">
        <v>1781</v>
      </c>
      <c r="G41" s="4" t="s">
        <v>1523</v>
      </c>
      <c r="H41" s="4" t="s">
        <v>1886</v>
      </c>
      <c r="I41" s="4"/>
      <c r="J41" s="4"/>
    </row>
    <row r="42" spans="1:10" ht="15">
      <c r="A42" s="2" t="s">
        <v>1619</v>
      </c>
      <c r="B42" s="3" t="s">
        <v>821</v>
      </c>
      <c r="C42" s="2" t="s">
        <v>1620</v>
      </c>
      <c r="D42" s="4" t="s">
        <v>1778</v>
      </c>
      <c r="E42" s="4" t="s">
        <v>32</v>
      </c>
      <c r="F42" s="4" t="s">
        <v>33</v>
      </c>
      <c r="G42" s="4" t="s">
        <v>1523</v>
      </c>
      <c r="H42" s="4" t="s">
        <v>1886</v>
      </c>
      <c r="I42" s="4"/>
      <c r="J42" s="4"/>
    </row>
    <row r="43" spans="1:10" ht="15">
      <c r="A43" s="2" t="s">
        <v>859</v>
      </c>
      <c r="B43" s="3" t="s">
        <v>821</v>
      </c>
      <c r="C43" s="2" t="s">
        <v>2105</v>
      </c>
      <c r="D43" s="4" t="s">
        <v>1778</v>
      </c>
      <c r="E43" s="4" t="s">
        <v>34</v>
      </c>
      <c r="F43" s="4" t="s">
        <v>35</v>
      </c>
      <c r="G43" s="4" t="s">
        <v>1523</v>
      </c>
      <c r="H43" s="4" t="s">
        <v>1896</v>
      </c>
      <c r="I43" s="4"/>
      <c r="J43" s="4"/>
    </row>
    <row r="44" spans="1:10" ht="15">
      <c r="A44" s="2" t="s">
        <v>860</v>
      </c>
      <c r="B44" s="3" t="s">
        <v>821</v>
      </c>
      <c r="C44" s="2" t="s">
        <v>2106</v>
      </c>
      <c r="D44" s="4" t="s">
        <v>1778</v>
      </c>
      <c r="E44" s="4" t="s">
        <v>36</v>
      </c>
      <c r="F44" s="4" t="s">
        <v>1782</v>
      </c>
      <c r="G44" s="4" t="s">
        <v>1523</v>
      </c>
      <c r="H44" s="4" t="s">
        <v>1896</v>
      </c>
      <c r="I44" s="4"/>
      <c r="J44" s="4"/>
    </row>
    <row r="45" spans="1:10" ht="15">
      <c r="A45" s="2" t="s">
        <v>861</v>
      </c>
      <c r="B45" s="3" t="s">
        <v>821</v>
      </c>
      <c r="C45" s="2" t="s">
        <v>2107</v>
      </c>
      <c r="D45" s="4" t="s">
        <v>1778</v>
      </c>
      <c r="E45" s="4" t="s">
        <v>37</v>
      </c>
      <c r="F45" s="4" t="s">
        <v>38</v>
      </c>
      <c r="G45" s="4" t="s">
        <v>1523</v>
      </c>
      <c r="H45" s="4" t="s">
        <v>1896</v>
      </c>
      <c r="I45" s="4"/>
      <c r="J45" s="4"/>
    </row>
    <row r="46" spans="1:10" ht="15">
      <c r="A46" s="2" t="s">
        <v>862</v>
      </c>
      <c r="B46" s="3" t="s">
        <v>821</v>
      </c>
      <c r="C46" s="2" t="s">
        <v>2108</v>
      </c>
      <c r="D46" s="4" t="s">
        <v>1778</v>
      </c>
      <c r="E46" s="4" t="s">
        <v>39</v>
      </c>
      <c r="F46" s="4" t="s">
        <v>1900</v>
      </c>
      <c r="G46" s="4" t="s">
        <v>1523</v>
      </c>
      <c r="H46" s="4" t="s">
        <v>1896</v>
      </c>
      <c r="I46" s="4"/>
      <c r="J46" s="4"/>
    </row>
    <row r="47" spans="1:10" ht="15">
      <c r="A47" s="2" t="s">
        <v>863</v>
      </c>
      <c r="B47" s="3" t="s">
        <v>821</v>
      </c>
      <c r="C47" s="2" t="s">
        <v>2109</v>
      </c>
      <c r="D47" s="4" t="s">
        <v>1778</v>
      </c>
      <c r="E47" s="4" t="s">
        <v>40</v>
      </c>
      <c r="F47" s="4" t="s">
        <v>1783</v>
      </c>
      <c r="G47" s="4" t="s">
        <v>1523</v>
      </c>
      <c r="H47" s="4" t="s">
        <v>1896</v>
      </c>
      <c r="I47" s="4"/>
      <c r="J47" s="4"/>
    </row>
    <row r="48" spans="1:10" ht="15">
      <c r="A48" s="2" t="s">
        <v>864</v>
      </c>
      <c r="B48" s="3" t="s">
        <v>821</v>
      </c>
      <c r="C48" s="2" t="s">
        <v>2110</v>
      </c>
      <c r="D48" s="4" t="s">
        <v>1778</v>
      </c>
      <c r="E48" s="4" t="s">
        <v>41</v>
      </c>
      <c r="F48" s="4" t="s">
        <v>1901</v>
      </c>
      <c r="G48" s="4" t="s">
        <v>1523</v>
      </c>
      <c r="H48" s="4" t="s">
        <v>1896</v>
      </c>
      <c r="I48" s="4"/>
      <c r="J48" s="4"/>
    </row>
    <row r="49" spans="1:10" ht="15">
      <c r="A49" s="2" t="s">
        <v>865</v>
      </c>
      <c r="B49" s="3" t="s">
        <v>821</v>
      </c>
      <c r="C49" s="2" t="s">
        <v>2111</v>
      </c>
      <c r="D49" s="4" t="s">
        <v>1778</v>
      </c>
      <c r="E49" s="4" t="s">
        <v>42</v>
      </c>
      <c r="F49" s="4" t="s">
        <v>1881</v>
      </c>
      <c r="G49" s="4" t="s">
        <v>1523</v>
      </c>
      <c r="H49" s="4" t="s">
        <v>1896</v>
      </c>
      <c r="I49" s="4"/>
      <c r="J49" s="4"/>
    </row>
    <row r="50" spans="1:10" ht="15">
      <c r="A50" s="2" t="s">
        <v>866</v>
      </c>
      <c r="B50" s="3" t="s">
        <v>821</v>
      </c>
      <c r="C50" s="2" t="s">
        <v>2112</v>
      </c>
      <c r="D50" s="4" t="s">
        <v>1778</v>
      </c>
      <c r="E50" s="4" t="s">
        <v>43</v>
      </c>
      <c r="F50" s="4" t="s">
        <v>1882</v>
      </c>
      <c r="G50" s="4" t="s">
        <v>1523</v>
      </c>
      <c r="H50" s="4" t="s">
        <v>1896</v>
      </c>
      <c r="I50" s="4"/>
      <c r="J50" s="4"/>
    </row>
    <row r="51" spans="1:10" ht="15">
      <c r="A51" s="2" t="s">
        <v>867</v>
      </c>
      <c r="B51" s="3" t="s">
        <v>821</v>
      </c>
      <c r="C51" s="2" t="s">
        <v>868</v>
      </c>
      <c r="D51" s="4" t="s">
        <v>1778</v>
      </c>
      <c r="E51" s="4" t="s">
        <v>44</v>
      </c>
      <c r="F51" s="4" t="s">
        <v>45</v>
      </c>
      <c r="G51" s="4" t="s">
        <v>1523</v>
      </c>
      <c r="H51" s="4" t="s">
        <v>1902</v>
      </c>
      <c r="I51" s="4"/>
      <c r="J51" s="4"/>
    </row>
    <row r="52" spans="1:10" ht="15">
      <c r="A52" s="2" t="s">
        <v>870</v>
      </c>
      <c r="B52" s="3" t="s">
        <v>821</v>
      </c>
      <c r="C52" s="2" t="s">
        <v>871</v>
      </c>
      <c r="D52" s="4" t="s">
        <v>1778</v>
      </c>
      <c r="E52" s="4" t="s">
        <v>46</v>
      </c>
      <c r="F52" s="4" t="s">
        <v>1903</v>
      </c>
      <c r="G52" s="4" t="s">
        <v>1523</v>
      </c>
      <c r="H52" s="4" t="s">
        <v>1904</v>
      </c>
      <c r="I52" s="4"/>
      <c r="J52" s="4"/>
    </row>
    <row r="53" spans="1:10" ht="15">
      <c r="A53" s="2" t="s">
        <v>872</v>
      </c>
      <c r="B53" s="3" t="s">
        <v>821</v>
      </c>
      <c r="C53" s="2" t="s">
        <v>873</v>
      </c>
      <c r="D53" s="4" t="s">
        <v>1778</v>
      </c>
      <c r="E53" s="4" t="s">
        <v>47</v>
      </c>
      <c r="F53" s="4" t="s">
        <v>48</v>
      </c>
      <c r="G53" s="4" t="s">
        <v>1523</v>
      </c>
      <c r="H53" s="4" t="s">
        <v>1902</v>
      </c>
      <c r="I53" s="4"/>
      <c r="J53" s="4"/>
    </row>
    <row r="54" spans="1:10" ht="15">
      <c r="A54" s="2" t="s">
        <v>1687</v>
      </c>
      <c r="B54" s="3" t="s">
        <v>821</v>
      </c>
      <c r="C54" s="2" t="s">
        <v>1688</v>
      </c>
      <c r="D54" s="4" t="s">
        <v>1778</v>
      </c>
      <c r="E54" s="4" t="s">
        <v>49</v>
      </c>
      <c r="F54" s="4" t="s">
        <v>50</v>
      </c>
      <c r="G54" s="4" t="s">
        <v>1523</v>
      </c>
      <c r="H54" s="4" t="s">
        <v>1896</v>
      </c>
      <c r="I54" s="4"/>
      <c r="J54" s="4"/>
    </row>
    <row r="55" spans="1:10" ht="15">
      <c r="A55" s="2" t="s">
        <v>874</v>
      </c>
      <c r="B55" s="3" t="s">
        <v>821</v>
      </c>
      <c r="C55" s="2" t="s">
        <v>875</v>
      </c>
      <c r="D55" s="4" t="s">
        <v>1778</v>
      </c>
      <c r="E55" s="4" t="s">
        <v>51</v>
      </c>
      <c r="F55" s="4" t="s">
        <v>52</v>
      </c>
      <c r="G55" s="4" t="s">
        <v>1523</v>
      </c>
      <c r="H55" s="4" t="s">
        <v>1896</v>
      </c>
      <c r="I55" s="4"/>
      <c r="J55" s="4"/>
    </row>
    <row r="56" spans="1:10" ht="15">
      <c r="A56" s="2" t="s">
        <v>1832</v>
      </c>
      <c r="B56" s="3" t="s">
        <v>821</v>
      </c>
      <c r="C56" s="2" t="s">
        <v>2113</v>
      </c>
      <c r="D56" s="4" t="s">
        <v>1778</v>
      </c>
      <c r="E56" s="4" t="s">
        <v>53</v>
      </c>
      <c r="F56" s="4" t="s">
        <v>54</v>
      </c>
      <c r="G56" s="4" t="s">
        <v>1523</v>
      </c>
      <c r="H56" s="4" t="s">
        <v>1905</v>
      </c>
      <c r="I56" s="4"/>
      <c r="J56" s="4"/>
    </row>
    <row r="57" spans="1:10" ht="15">
      <c r="A57" s="2" t="s">
        <v>876</v>
      </c>
      <c r="B57" s="3" t="s">
        <v>821</v>
      </c>
      <c r="C57" s="2" t="s">
        <v>2114</v>
      </c>
      <c r="D57" s="4" t="s">
        <v>1778</v>
      </c>
      <c r="E57" s="4" t="s">
        <v>55</v>
      </c>
      <c r="F57" s="4" t="s">
        <v>1906</v>
      </c>
      <c r="G57" s="4" t="s">
        <v>1523</v>
      </c>
      <c r="H57" s="4" t="s">
        <v>1907</v>
      </c>
      <c r="I57" s="4"/>
      <c r="J57" s="4"/>
    </row>
    <row r="58" spans="1:10" ht="15">
      <c r="A58" s="2" t="s">
        <v>877</v>
      </c>
      <c r="B58" s="3" t="s">
        <v>821</v>
      </c>
      <c r="C58" s="2" t="s">
        <v>2115</v>
      </c>
      <c r="D58" s="4" t="s">
        <v>1778</v>
      </c>
      <c r="E58" s="4" t="s">
        <v>56</v>
      </c>
      <c r="F58" s="4" t="s">
        <v>1908</v>
      </c>
      <c r="G58" s="4" t="s">
        <v>1523</v>
      </c>
      <c r="H58" s="4" t="s">
        <v>1907</v>
      </c>
      <c r="I58" s="4"/>
      <c r="J58" s="4"/>
    </row>
    <row r="59" spans="1:10" ht="15">
      <c r="A59" s="2" t="s">
        <v>878</v>
      </c>
      <c r="B59" s="3" t="s">
        <v>821</v>
      </c>
      <c r="C59" s="2" t="s">
        <v>2116</v>
      </c>
      <c r="D59" s="4" t="s">
        <v>1778</v>
      </c>
      <c r="E59" s="4" t="s">
        <v>57</v>
      </c>
      <c r="F59" s="4" t="s">
        <v>58</v>
      </c>
      <c r="G59" s="4" t="s">
        <v>1523</v>
      </c>
      <c r="H59" s="4" t="s">
        <v>1907</v>
      </c>
      <c r="I59" s="4"/>
      <c r="J59" s="4"/>
    </row>
    <row r="60" spans="1:10" ht="15">
      <c r="A60" s="2" t="s">
        <v>879</v>
      </c>
      <c r="B60" s="3" t="s">
        <v>821</v>
      </c>
      <c r="C60" s="2" t="s">
        <v>880</v>
      </c>
      <c r="D60" s="4" t="s">
        <v>1778</v>
      </c>
      <c r="E60" s="4" t="s">
        <v>59</v>
      </c>
      <c r="F60" s="4" t="s">
        <v>60</v>
      </c>
      <c r="G60" s="4" t="s">
        <v>1523</v>
      </c>
      <c r="H60" s="4" t="s">
        <v>1909</v>
      </c>
      <c r="I60" s="4"/>
      <c r="J60" s="4"/>
    </row>
    <row r="61" spans="1:10" ht="15">
      <c r="A61" s="2" t="s">
        <v>881</v>
      </c>
      <c r="B61" s="3" t="s">
        <v>821</v>
      </c>
      <c r="C61" s="2" t="s">
        <v>2117</v>
      </c>
      <c r="D61" s="4" t="s">
        <v>1778</v>
      </c>
      <c r="E61" s="4" t="s">
        <v>61</v>
      </c>
      <c r="F61" s="4" t="s">
        <v>62</v>
      </c>
      <c r="G61" s="4" t="s">
        <v>1523</v>
      </c>
      <c r="H61" s="4" t="s">
        <v>1909</v>
      </c>
      <c r="I61" s="4"/>
      <c r="J61" s="4"/>
    </row>
    <row r="62" spans="1:10" ht="15">
      <c r="A62" s="2" t="s">
        <v>882</v>
      </c>
      <c r="B62" s="3" t="s">
        <v>821</v>
      </c>
      <c r="C62" s="2" t="s">
        <v>2118</v>
      </c>
      <c r="D62" s="4" t="s">
        <v>1778</v>
      </c>
      <c r="E62" s="4" t="s">
        <v>63</v>
      </c>
      <c r="F62" s="4" t="s">
        <v>1910</v>
      </c>
      <c r="G62" s="4" t="s">
        <v>1523</v>
      </c>
      <c r="H62" s="4" t="s">
        <v>1911</v>
      </c>
      <c r="I62" s="4"/>
      <c r="J62" s="4"/>
    </row>
    <row r="63" spans="1:10" ht="15">
      <c r="A63" s="2" t="s">
        <v>883</v>
      </c>
      <c r="B63" s="3" t="s">
        <v>821</v>
      </c>
      <c r="C63" s="2" t="s">
        <v>2119</v>
      </c>
      <c r="D63" s="4" t="s">
        <v>1778</v>
      </c>
      <c r="E63" s="4" t="s">
        <v>64</v>
      </c>
      <c r="F63" s="4" t="s">
        <v>1912</v>
      </c>
      <c r="G63" s="4" t="s">
        <v>1523</v>
      </c>
      <c r="H63" s="4" t="s">
        <v>1911</v>
      </c>
      <c r="I63" s="4"/>
      <c r="J63" s="4"/>
    </row>
    <row r="64" spans="1:10" ht="15">
      <c r="A64" s="2" t="s">
        <v>884</v>
      </c>
      <c r="B64" s="3" t="s">
        <v>821</v>
      </c>
      <c r="C64" s="2" t="s">
        <v>885</v>
      </c>
      <c r="D64" s="4" t="s">
        <v>1778</v>
      </c>
      <c r="E64" s="4" t="s">
        <v>65</v>
      </c>
      <c r="F64" s="4" t="s">
        <v>1784</v>
      </c>
      <c r="G64" s="4" t="s">
        <v>1523</v>
      </c>
      <c r="H64" s="4" t="s">
        <v>1911</v>
      </c>
      <c r="I64" s="4"/>
      <c r="J64" s="4"/>
    </row>
    <row r="65" spans="1:10" ht="15">
      <c r="A65" s="2" t="s">
        <v>886</v>
      </c>
      <c r="B65" s="3" t="s">
        <v>821</v>
      </c>
      <c r="C65" s="2" t="s">
        <v>887</v>
      </c>
      <c r="D65" s="4" t="s">
        <v>1778</v>
      </c>
      <c r="E65" s="4" t="s">
        <v>66</v>
      </c>
      <c r="F65" s="4" t="s">
        <v>1913</v>
      </c>
      <c r="G65" s="4" t="s">
        <v>1523</v>
      </c>
      <c r="H65" s="4" t="s">
        <v>1904</v>
      </c>
      <c r="I65" s="4"/>
      <c r="J65" s="4"/>
    </row>
    <row r="66" spans="1:10" ht="15">
      <c r="A66" s="2" t="s">
        <v>888</v>
      </c>
      <c r="B66" s="3" t="s">
        <v>821</v>
      </c>
      <c r="C66" s="2" t="s">
        <v>2120</v>
      </c>
      <c r="D66" s="4" t="s">
        <v>1778</v>
      </c>
      <c r="E66" s="4" t="s">
        <v>67</v>
      </c>
      <c r="F66" s="4" t="s">
        <v>1914</v>
      </c>
      <c r="G66" s="4" t="s">
        <v>1523</v>
      </c>
      <c r="H66" s="4" t="s">
        <v>1904</v>
      </c>
      <c r="I66" s="4"/>
      <c r="J66" s="4"/>
    </row>
    <row r="67" spans="1:10" ht="15">
      <c r="A67" s="2" t="s">
        <v>889</v>
      </c>
      <c r="B67" s="3" t="s">
        <v>821</v>
      </c>
      <c r="C67" s="2" t="s">
        <v>890</v>
      </c>
      <c r="D67" s="4" t="s">
        <v>1778</v>
      </c>
      <c r="E67" s="4" t="s">
        <v>70</v>
      </c>
      <c r="F67" s="4" t="s">
        <v>1915</v>
      </c>
      <c r="G67" s="4" t="s">
        <v>1523</v>
      </c>
      <c r="H67" s="4" t="s">
        <v>1904</v>
      </c>
      <c r="I67" s="4"/>
      <c r="J67" s="4"/>
    </row>
    <row r="68" spans="1:10" ht="15">
      <c r="A68" s="2" t="s">
        <v>891</v>
      </c>
      <c r="B68" s="3" t="s">
        <v>821</v>
      </c>
      <c r="C68" s="2" t="s">
        <v>2121</v>
      </c>
      <c r="D68" s="4" t="s">
        <v>1778</v>
      </c>
      <c r="E68" s="4" t="s">
        <v>71</v>
      </c>
      <c r="F68" s="4" t="s">
        <v>72</v>
      </c>
      <c r="G68" s="4" t="s">
        <v>1523</v>
      </c>
      <c r="H68" s="4" t="s">
        <v>1904</v>
      </c>
      <c r="I68" s="4"/>
      <c r="J68" s="4"/>
    </row>
    <row r="69" spans="1:10" ht="15">
      <c r="A69" s="60" t="s">
        <v>892</v>
      </c>
      <c r="B69" s="3" t="s">
        <v>821</v>
      </c>
      <c r="C69" s="2" t="s">
        <v>893</v>
      </c>
      <c r="D69" s="4" t="s">
        <v>1778</v>
      </c>
      <c r="E69" s="4" t="s">
        <v>73</v>
      </c>
      <c r="F69" s="4" t="s">
        <v>1785</v>
      </c>
      <c r="G69" s="4" t="s">
        <v>1523</v>
      </c>
      <c r="H69" s="4" t="s">
        <v>1904</v>
      </c>
      <c r="I69" s="4"/>
      <c r="J69" s="4"/>
    </row>
    <row r="70" spans="1:10" ht="15">
      <c r="A70" s="2" t="s">
        <v>894</v>
      </c>
      <c r="B70" s="3" t="s">
        <v>821</v>
      </c>
      <c r="C70" s="2" t="s">
        <v>895</v>
      </c>
      <c r="D70" s="4" t="s">
        <v>1778</v>
      </c>
      <c r="E70" s="4" t="s">
        <v>74</v>
      </c>
      <c r="F70" s="4" t="s">
        <v>1916</v>
      </c>
      <c r="G70" s="4" t="s">
        <v>1523</v>
      </c>
      <c r="H70" s="4" t="s">
        <v>1904</v>
      </c>
      <c r="I70" s="4"/>
      <c r="J70" s="4"/>
    </row>
    <row r="71" spans="1:10" ht="15">
      <c r="A71" s="2" t="s">
        <v>896</v>
      </c>
      <c r="B71" s="3" t="s">
        <v>821</v>
      </c>
      <c r="C71" s="2" t="s">
        <v>897</v>
      </c>
      <c r="D71" s="4" t="s">
        <v>1778</v>
      </c>
      <c r="E71" s="4" t="s">
        <v>75</v>
      </c>
      <c r="F71" s="4" t="s">
        <v>1917</v>
      </c>
      <c r="G71" s="4" t="s">
        <v>1523</v>
      </c>
      <c r="H71" s="4" t="s">
        <v>1904</v>
      </c>
      <c r="I71" s="4"/>
      <c r="J71" s="4"/>
    </row>
    <row r="72" spans="1:10" ht="15">
      <c r="A72" s="2" t="s">
        <v>898</v>
      </c>
      <c r="B72" s="3" t="s">
        <v>821</v>
      </c>
      <c r="C72" s="2" t="s">
        <v>899</v>
      </c>
      <c r="D72" s="4" t="s">
        <v>1778</v>
      </c>
      <c r="E72" s="4" t="s">
        <v>76</v>
      </c>
      <c r="F72" s="4" t="s">
        <v>1786</v>
      </c>
      <c r="G72" s="4" t="s">
        <v>1523</v>
      </c>
      <c r="H72" s="4" t="s">
        <v>1904</v>
      </c>
      <c r="I72" s="4"/>
      <c r="J72" s="4"/>
    </row>
    <row r="73" spans="1:10" ht="15">
      <c r="A73" s="2" t="s">
        <v>900</v>
      </c>
      <c r="B73" s="3" t="s">
        <v>821</v>
      </c>
      <c r="C73" s="2" t="s">
        <v>901</v>
      </c>
      <c r="D73" s="4" t="s">
        <v>1778</v>
      </c>
      <c r="E73" s="4" t="s">
        <v>77</v>
      </c>
      <c r="F73" s="4" t="s">
        <v>78</v>
      </c>
      <c r="G73" s="4" t="s">
        <v>1523</v>
      </c>
      <c r="H73" s="4" t="s">
        <v>1904</v>
      </c>
      <c r="I73" s="4"/>
      <c r="J73" s="4"/>
    </row>
    <row r="74" spans="1:10" ht="15">
      <c r="A74" s="2" t="s">
        <v>902</v>
      </c>
      <c r="B74" s="3" t="s">
        <v>821</v>
      </c>
      <c r="C74" s="2" t="s">
        <v>903</v>
      </c>
      <c r="D74" s="4" t="s">
        <v>1778</v>
      </c>
      <c r="E74" s="4" t="s">
        <v>79</v>
      </c>
      <c r="F74" s="4" t="s">
        <v>80</v>
      </c>
      <c r="G74" s="4" t="s">
        <v>1523</v>
      </c>
      <c r="H74" s="4" t="s">
        <v>1904</v>
      </c>
      <c r="I74" s="4"/>
      <c r="J74" s="4"/>
    </row>
    <row r="75" spans="1:10" ht="15">
      <c r="A75" s="2" t="s">
        <v>904</v>
      </c>
      <c r="B75" s="3" t="s">
        <v>821</v>
      </c>
      <c r="C75" s="2" t="s">
        <v>905</v>
      </c>
      <c r="D75" s="4" t="s">
        <v>1778</v>
      </c>
      <c r="E75" s="4" t="s">
        <v>81</v>
      </c>
      <c r="F75" s="4" t="s">
        <v>82</v>
      </c>
      <c r="G75" s="4" t="s">
        <v>1523</v>
      </c>
      <c r="H75" s="4" t="s">
        <v>1904</v>
      </c>
      <c r="I75" s="4"/>
      <c r="J75" s="4"/>
    </row>
    <row r="76" spans="1:10" ht="15">
      <c r="A76" s="2" t="s">
        <v>906</v>
      </c>
      <c r="B76" s="3" t="s">
        <v>821</v>
      </c>
      <c r="C76" s="2" t="s">
        <v>907</v>
      </c>
      <c r="D76" s="4" t="s">
        <v>1778</v>
      </c>
      <c r="E76" s="4" t="s">
        <v>83</v>
      </c>
      <c r="F76" s="4" t="s">
        <v>84</v>
      </c>
      <c r="G76" s="4" t="s">
        <v>1523</v>
      </c>
      <c r="H76" s="4" t="s">
        <v>1918</v>
      </c>
      <c r="I76" s="4"/>
      <c r="J76" s="4"/>
    </row>
    <row r="77" spans="1:10" ht="15">
      <c r="A77" s="2" t="s">
        <v>908</v>
      </c>
      <c r="B77" s="3" t="s">
        <v>821</v>
      </c>
      <c r="C77" s="2" t="s">
        <v>2122</v>
      </c>
      <c r="D77" s="4" t="s">
        <v>1778</v>
      </c>
      <c r="E77" s="4" t="s">
        <v>85</v>
      </c>
      <c r="F77" s="4" t="s">
        <v>1787</v>
      </c>
      <c r="G77" s="4" t="s">
        <v>1523</v>
      </c>
      <c r="H77" s="4" t="s">
        <v>1918</v>
      </c>
      <c r="I77" s="4"/>
      <c r="J77" s="4"/>
    </row>
    <row r="78" spans="1:10" ht="15">
      <c r="A78" s="2" t="s">
        <v>909</v>
      </c>
      <c r="B78" s="3" t="s">
        <v>821</v>
      </c>
      <c r="C78" s="2" t="s">
        <v>2123</v>
      </c>
      <c r="D78" s="4" t="s">
        <v>1778</v>
      </c>
      <c r="E78" s="4" t="s">
        <v>86</v>
      </c>
      <c r="F78" s="4" t="s">
        <v>1919</v>
      </c>
      <c r="G78" s="4" t="s">
        <v>1523</v>
      </c>
      <c r="H78" s="4" t="s">
        <v>1918</v>
      </c>
      <c r="I78" s="4"/>
      <c r="J78" s="4"/>
    </row>
    <row r="79" spans="1:10" ht="15">
      <c r="A79" s="2" t="s">
        <v>910</v>
      </c>
      <c r="B79" s="3" t="s">
        <v>821</v>
      </c>
      <c r="C79" s="2" t="s">
        <v>911</v>
      </c>
      <c r="D79" s="4" t="s">
        <v>1778</v>
      </c>
      <c r="E79" s="4" t="s">
        <v>87</v>
      </c>
      <c r="F79" s="4" t="s">
        <v>88</v>
      </c>
      <c r="G79" s="4" t="s">
        <v>1523</v>
      </c>
      <c r="H79" s="4" t="s">
        <v>1918</v>
      </c>
      <c r="I79" s="4"/>
      <c r="J79" s="4"/>
    </row>
    <row r="80" spans="1:10" ht="15">
      <c r="A80" s="2" t="s">
        <v>912</v>
      </c>
      <c r="B80" s="3" t="s">
        <v>821</v>
      </c>
      <c r="C80" s="2" t="s">
        <v>913</v>
      </c>
      <c r="D80" s="4" t="s">
        <v>1778</v>
      </c>
      <c r="E80" s="4" t="s">
        <v>89</v>
      </c>
      <c r="F80" s="4" t="s">
        <v>90</v>
      </c>
      <c r="G80" s="4" t="s">
        <v>1523</v>
      </c>
      <c r="H80" s="4" t="s">
        <v>1918</v>
      </c>
      <c r="I80" s="4"/>
      <c r="J80" s="4"/>
    </row>
    <row r="81" spans="1:10" ht="15">
      <c r="A81" s="2" t="s">
        <v>914</v>
      </c>
      <c r="B81" s="3" t="s">
        <v>821</v>
      </c>
      <c r="C81" s="2" t="s">
        <v>915</v>
      </c>
      <c r="D81" s="4" t="s">
        <v>1778</v>
      </c>
      <c r="E81" s="4" t="s">
        <v>91</v>
      </c>
      <c r="F81" s="4" t="s">
        <v>1920</v>
      </c>
      <c r="G81" s="4" t="s">
        <v>1523</v>
      </c>
      <c r="H81" s="4" t="s">
        <v>1918</v>
      </c>
      <c r="I81" s="4"/>
      <c r="J81" s="4"/>
    </row>
    <row r="82" spans="1:10" ht="15">
      <c r="A82" s="2" t="s">
        <v>916</v>
      </c>
      <c r="B82" s="3" t="s">
        <v>821</v>
      </c>
      <c r="C82" s="2" t="s">
        <v>2124</v>
      </c>
      <c r="D82" s="4" t="s">
        <v>1778</v>
      </c>
      <c r="E82" s="4" t="s">
        <v>92</v>
      </c>
      <c r="F82" s="4" t="s">
        <v>93</v>
      </c>
      <c r="G82" s="4" t="s">
        <v>1523</v>
      </c>
      <c r="H82" s="4" t="s">
        <v>1918</v>
      </c>
      <c r="I82" s="4"/>
      <c r="J82" s="4"/>
    </row>
    <row r="83" spans="1:10" ht="15">
      <c r="A83" s="2" t="s">
        <v>917</v>
      </c>
      <c r="B83" s="3" t="s">
        <v>821</v>
      </c>
      <c r="C83" s="2" t="s">
        <v>2125</v>
      </c>
      <c r="D83" s="4" t="s">
        <v>1778</v>
      </c>
      <c r="E83" s="4" t="s">
        <v>94</v>
      </c>
      <c r="F83" s="4" t="s">
        <v>1921</v>
      </c>
      <c r="G83" s="4" t="s">
        <v>1523</v>
      </c>
      <c r="H83" s="4" t="s">
        <v>1918</v>
      </c>
      <c r="I83" s="4"/>
      <c r="J83" s="4"/>
    </row>
    <row r="84" spans="1:10" ht="15">
      <c r="A84" s="2" t="s">
        <v>918</v>
      </c>
      <c r="B84" s="3" t="s">
        <v>821</v>
      </c>
      <c r="C84" s="2" t="s">
        <v>2126</v>
      </c>
      <c r="D84" s="4" t="s">
        <v>1778</v>
      </c>
      <c r="E84" s="4" t="s">
        <v>95</v>
      </c>
      <c r="F84" s="4" t="s">
        <v>96</v>
      </c>
      <c r="G84" s="4" t="s">
        <v>1523</v>
      </c>
      <c r="H84" s="4" t="s">
        <v>1922</v>
      </c>
      <c r="I84" s="4"/>
      <c r="J84" s="4"/>
    </row>
    <row r="85" spans="1:10" ht="15">
      <c r="A85" s="2" t="s">
        <v>919</v>
      </c>
      <c r="B85" s="3" t="s">
        <v>821</v>
      </c>
      <c r="C85" s="2" t="s">
        <v>920</v>
      </c>
      <c r="D85" s="4" t="s">
        <v>1778</v>
      </c>
      <c r="E85" s="4" t="s">
        <v>97</v>
      </c>
      <c r="F85" s="4" t="s">
        <v>98</v>
      </c>
      <c r="G85" s="4" t="s">
        <v>1523</v>
      </c>
      <c r="H85" s="4" t="s">
        <v>1904</v>
      </c>
      <c r="I85" s="4"/>
      <c r="J85" s="4"/>
    </row>
    <row r="86" spans="1:10" ht="15">
      <c r="A86" s="2" t="s">
        <v>2127</v>
      </c>
      <c r="B86" s="3" t="s">
        <v>821</v>
      </c>
      <c r="C86" s="2" t="s">
        <v>2128</v>
      </c>
      <c r="D86" s="4" t="s">
        <v>1778</v>
      </c>
      <c r="E86" s="4" t="s">
        <v>99</v>
      </c>
      <c r="F86" s="4" t="s">
        <v>100</v>
      </c>
      <c r="G86" s="4" t="s">
        <v>1523</v>
      </c>
      <c r="H86" s="4" t="s">
        <v>1918</v>
      </c>
      <c r="I86" s="4"/>
      <c r="J86" s="4"/>
    </row>
    <row r="87" spans="1:10" ht="15">
      <c r="A87" s="2" t="s">
        <v>921</v>
      </c>
      <c r="B87" s="3" t="s">
        <v>821</v>
      </c>
      <c r="C87" s="2" t="s">
        <v>2129</v>
      </c>
      <c r="D87" s="4" t="s">
        <v>1778</v>
      </c>
      <c r="E87" s="4" t="s">
        <v>101</v>
      </c>
      <c r="F87" s="4" t="s">
        <v>1923</v>
      </c>
      <c r="G87" s="4" t="s">
        <v>1523</v>
      </c>
      <c r="H87" s="4" t="s">
        <v>1924</v>
      </c>
      <c r="I87" s="4"/>
      <c r="J87" s="4"/>
    </row>
    <row r="88" spans="1:10" ht="15">
      <c r="A88" s="2" t="s">
        <v>922</v>
      </c>
      <c r="B88" s="3" t="s">
        <v>821</v>
      </c>
      <c r="C88" s="2" t="s">
        <v>923</v>
      </c>
      <c r="D88" s="4" t="s">
        <v>1778</v>
      </c>
      <c r="E88" s="4" t="s">
        <v>102</v>
      </c>
      <c r="F88" s="4" t="s">
        <v>103</v>
      </c>
      <c r="G88" s="4" t="s">
        <v>1523</v>
      </c>
      <c r="H88" s="4" t="s">
        <v>1924</v>
      </c>
      <c r="I88" s="4"/>
      <c r="J88" s="4"/>
    </row>
    <row r="89" spans="1:10" ht="15">
      <c r="A89" s="2" t="s">
        <v>924</v>
      </c>
      <c r="B89" s="3" t="s">
        <v>821</v>
      </c>
      <c r="C89" s="2" t="s">
        <v>925</v>
      </c>
      <c r="D89" s="4" t="s">
        <v>1778</v>
      </c>
      <c r="E89" s="4" t="s">
        <v>104</v>
      </c>
      <c r="F89" s="4" t="s">
        <v>105</v>
      </c>
      <c r="G89" s="4" t="s">
        <v>1523</v>
      </c>
      <c r="H89" s="4" t="s">
        <v>1925</v>
      </c>
      <c r="I89" s="4"/>
      <c r="J89" s="4"/>
    </row>
    <row r="90" spans="1:10" ht="15">
      <c r="A90" s="2" t="s">
        <v>926</v>
      </c>
      <c r="B90" s="3" t="s">
        <v>821</v>
      </c>
      <c r="C90" s="2" t="s">
        <v>2130</v>
      </c>
      <c r="D90" s="4" t="s">
        <v>1778</v>
      </c>
      <c r="E90" s="4" t="s">
        <v>106</v>
      </c>
      <c r="F90" s="4" t="s">
        <v>107</v>
      </c>
      <c r="G90" s="4" t="s">
        <v>1523</v>
      </c>
      <c r="H90" s="4" t="s">
        <v>1904</v>
      </c>
      <c r="I90" s="4"/>
      <c r="J90" s="4"/>
    </row>
    <row r="91" spans="1:10" ht="15">
      <c r="A91" s="2" t="s">
        <v>927</v>
      </c>
      <c r="B91" s="3" t="s">
        <v>821</v>
      </c>
      <c r="C91" s="2" t="s">
        <v>2131</v>
      </c>
      <c r="D91" s="4" t="s">
        <v>1778</v>
      </c>
      <c r="E91" s="4" t="s">
        <v>108</v>
      </c>
      <c r="F91" s="4" t="s">
        <v>109</v>
      </c>
      <c r="G91" s="4" t="s">
        <v>1523</v>
      </c>
      <c r="H91" s="4" t="s">
        <v>1926</v>
      </c>
      <c r="I91" s="4"/>
      <c r="J91" s="4"/>
    </row>
    <row r="92" spans="1:10" ht="15">
      <c r="A92" s="2" t="s">
        <v>2132</v>
      </c>
      <c r="B92" s="3" t="s">
        <v>821</v>
      </c>
      <c r="C92" s="2" t="s">
        <v>2133</v>
      </c>
      <c r="D92" s="4" t="s">
        <v>1778</v>
      </c>
      <c r="E92" s="4" t="s">
        <v>110</v>
      </c>
      <c r="F92" s="4" t="s">
        <v>111</v>
      </c>
      <c r="G92" s="4" t="s">
        <v>1523</v>
      </c>
      <c r="H92" s="4" t="s">
        <v>1926</v>
      </c>
      <c r="I92" s="4"/>
      <c r="J92" s="4"/>
    </row>
    <row r="93" spans="1:10" ht="15">
      <c r="A93" s="2" t="s">
        <v>928</v>
      </c>
      <c r="B93" s="3" t="s">
        <v>821</v>
      </c>
      <c r="C93" s="2" t="s">
        <v>937</v>
      </c>
      <c r="D93" s="4" t="s">
        <v>1778</v>
      </c>
      <c r="E93" s="4" t="s">
        <v>112</v>
      </c>
      <c r="F93" s="4" t="s">
        <v>1927</v>
      </c>
      <c r="G93" s="4" t="s">
        <v>1523</v>
      </c>
      <c r="H93" s="4" t="s">
        <v>1922</v>
      </c>
      <c r="I93" s="4"/>
      <c r="J93" s="4"/>
    </row>
    <row r="94" spans="1:10" ht="15">
      <c r="A94" s="2" t="s">
        <v>938</v>
      </c>
      <c r="B94" s="3" t="s">
        <v>821</v>
      </c>
      <c r="C94" s="2" t="s">
        <v>2134</v>
      </c>
      <c r="D94" s="4" t="s">
        <v>1778</v>
      </c>
      <c r="E94" s="4" t="s">
        <v>113</v>
      </c>
      <c r="F94" s="4" t="s">
        <v>1928</v>
      </c>
      <c r="G94" s="4" t="s">
        <v>1523</v>
      </c>
      <c r="H94" s="4" t="s">
        <v>1929</v>
      </c>
      <c r="I94" s="4"/>
      <c r="J94" s="4"/>
    </row>
    <row r="95" spans="1:10" ht="15">
      <c r="A95" s="2" t="s">
        <v>939</v>
      </c>
      <c r="B95" s="3" t="s">
        <v>821</v>
      </c>
      <c r="C95" s="2" t="s">
        <v>2135</v>
      </c>
      <c r="D95" s="4" t="s">
        <v>1778</v>
      </c>
      <c r="E95" s="4" t="s">
        <v>114</v>
      </c>
      <c r="F95" s="4" t="s">
        <v>115</v>
      </c>
      <c r="G95" s="4" t="s">
        <v>1523</v>
      </c>
      <c r="H95" s="4" t="s">
        <v>1929</v>
      </c>
      <c r="I95" s="4"/>
      <c r="J95" s="4"/>
    </row>
    <row r="96" spans="1:10" ht="15">
      <c r="A96" s="2" t="s">
        <v>940</v>
      </c>
      <c r="B96" s="3" t="s">
        <v>821</v>
      </c>
      <c r="C96" s="2" t="s">
        <v>2136</v>
      </c>
      <c r="D96" s="4" t="s">
        <v>1778</v>
      </c>
      <c r="E96" s="4" t="s">
        <v>116</v>
      </c>
      <c r="F96" s="4" t="s">
        <v>1716</v>
      </c>
      <c r="G96" s="4" t="s">
        <v>1523</v>
      </c>
      <c r="H96" s="4" t="s">
        <v>1929</v>
      </c>
      <c r="I96" s="4"/>
      <c r="J96" s="4"/>
    </row>
    <row r="97" spans="1:10" ht="15">
      <c r="A97" s="2" t="s">
        <v>941</v>
      </c>
      <c r="B97" s="3" t="s">
        <v>821</v>
      </c>
      <c r="C97" s="2" t="s">
        <v>2137</v>
      </c>
      <c r="D97" s="4" t="s">
        <v>1778</v>
      </c>
      <c r="E97" s="4" t="s">
        <v>117</v>
      </c>
      <c r="F97" s="4" t="s">
        <v>1930</v>
      </c>
      <c r="G97" s="4" t="s">
        <v>1523</v>
      </c>
      <c r="H97" s="4" t="s">
        <v>1929</v>
      </c>
      <c r="I97" s="4"/>
      <c r="J97" s="4"/>
    </row>
    <row r="98" spans="1:10" ht="15">
      <c r="A98" s="2" t="s">
        <v>942</v>
      </c>
      <c r="B98" s="3" t="s">
        <v>821</v>
      </c>
      <c r="C98" s="2" t="s">
        <v>2138</v>
      </c>
      <c r="D98" s="4" t="s">
        <v>1778</v>
      </c>
      <c r="E98" s="4" t="s">
        <v>118</v>
      </c>
      <c r="F98" s="4" t="s">
        <v>119</v>
      </c>
      <c r="G98" s="4" t="s">
        <v>1523</v>
      </c>
      <c r="H98" s="4" t="s">
        <v>1904</v>
      </c>
      <c r="I98" s="4"/>
      <c r="J98" s="4"/>
    </row>
    <row r="99" spans="1:10" ht="15">
      <c r="A99" s="2" t="s">
        <v>1597</v>
      </c>
      <c r="B99" s="3" t="s">
        <v>821</v>
      </c>
      <c r="C99" s="2" t="s">
        <v>1598</v>
      </c>
      <c r="D99" s="4" t="s">
        <v>1778</v>
      </c>
      <c r="E99" s="4" t="s">
        <v>120</v>
      </c>
      <c r="F99" s="4" t="s">
        <v>1931</v>
      </c>
      <c r="G99" s="4" t="s">
        <v>1523</v>
      </c>
      <c r="H99" s="4" t="s">
        <v>1929</v>
      </c>
      <c r="I99" s="4"/>
      <c r="J99" s="4"/>
    </row>
    <row r="100" spans="1:10" ht="15">
      <c r="A100" s="2" t="s">
        <v>943</v>
      </c>
      <c r="B100" s="3" t="s">
        <v>821</v>
      </c>
      <c r="C100" s="2" t="s">
        <v>944</v>
      </c>
      <c r="D100" s="4" t="s">
        <v>1778</v>
      </c>
      <c r="E100" s="4" t="s">
        <v>121</v>
      </c>
      <c r="F100" s="4" t="s">
        <v>122</v>
      </c>
      <c r="G100" s="4" t="s">
        <v>1523</v>
      </c>
      <c r="H100" s="4" t="s">
        <v>1932</v>
      </c>
      <c r="I100" s="4"/>
      <c r="J100" s="4"/>
    </row>
    <row r="101" spans="1:10" ht="15">
      <c r="A101" s="2" t="s">
        <v>945</v>
      </c>
      <c r="B101" s="3" t="s">
        <v>821</v>
      </c>
      <c r="C101" s="2" t="s">
        <v>946</v>
      </c>
      <c r="D101" s="4" t="s">
        <v>1778</v>
      </c>
      <c r="E101" s="4" t="s">
        <v>123</v>
      </c>
      <c r="F101" s="4" t="s">
        <v>1933</v>
      </c>
      <c r="G101" s="4" t="s">
        <v>1523</v>
      </c>
      <c r="H101" s="4" t="s">
        <v>1929</v>
      </c>
      <c r="I101" s="4"/>
      <c r="J101" s="4"/>
    </row>
    <row r="102" spans="1:10" ht="15">
      <c r="A102" s="2" t="s">
        <v>947</v>
      </c>
      <c r="B102" s="3" t="s">
        <v>821</v>
      </c>
      <c r="C102" s="2" t="s">
        <v>948</v>
      </c>
      <c r="D102" s="4" t="s">
        <v>1778</v>
      </c>
      <c r="E102" s="4" t="s">
        <v>124</v>
      </c>
      <c r="F102" s="4" t="s">
        <v>125</v>
      </c>
      <c r="G102" s="4" t="s">
        <v>1523</v>
      </c>
      <c r="H102" s="4" t="s">
        <v>1934</v>
      </c>
      <c r="I102" s="4"/>
      <c r="J102" s="4"/>
    </row>
    <row r="103" spans="1:10" ht="15">
      <c r="A103" s="60" t="s">
        <v>949</v>
      </c>
      <c r="B103" s="3" t="s">
        <v>821</v>
      </c>
      <c r="C103" s="2" t="s">
        <v>950</v>
      </c>
      <c r="D103" s="4" t="s">
        <v>1778</v>
      </c>
      <c r="E103" s="4" t="s">
        <v>126</v>
      </c>
      <c r="F103" s="4" t="s">
        <v>1717</v>
      </c>
      <c r="G103" s="4" t="s">
        <v>1523</v>
      </c>
      <c r="H103" s="4" t="s">
        <v>1934</v>
      </c>
      <c r="I103" s="4"/>
      <c r="J103" s="4"/>
    </row>
    <row r="104" spans="1:10" ht="15">
      <c r="A104" s="2" t="s">
        <v>952</v>
      </c>
      <c r="B104" s="3" t="s">
        <v>821</v>
      </c>
      <c r="C104" s="2" t="s">
        <v>2139</v>
      </c>
      <c r="D104" s="4" t="s">
        <v>1778</v>
      </c>
      <c r="E104" s="4" t="s">
        <v>127</v>
      </c>
      <c r="F104" s="4" t="s">
        <v>1935</v>
      </c>
      <c r="G104" s="4" t="s">
        <v>1523</v>
      </c>
      <c r="H104" s="4" t="s">
        <v>1904</v>
      </c>
      <c r="I104" s="4"/>
      <c r="J104" s="4"/>
    </row>
    <row r="105" spans="1:10" ht="15">
      <c r="A105" s="2" t="s">
        <v>953</v>
      </c>
      <c r="B105" s="3" t="s">
        <v>821</v>
      </c>
      <c r="C105" s="2" t="s">
        <v>954</v>
      </c>
      <c r="D105" s="4" t="s">
        <v>1778</v>
      </c>
      <c r="E105" s="4" t="s">
        <v>128</v>
      </c>
      <c r="F105" s="4" t="s">
        <v>1788</v>
      </c>
      <c r="G105" s="4" t="s">
        <v>1523</v>
      </c>
      <c r="H105" s="4" t="s">
        <v>1884</v>
      </c>
      <c r="I105" s="4"/>
      <c r="J105" s="4"/>
    </row>
    <row r="106" spans="1:10" ht="15">
      <c r="A106" s="2" t="s">
        <v>955</v>
      </c>
      <c r="B106" s="3" t="s">
        <v>821</v>
      </c>
      <c r="C106" s="2" t="s">
        <v>956</v>
      </c>
      <c r="D106" s="4" t="s">
        <v>1778</v>
      </c>
      <c r="E106" s="4" t="s">
        <v>129</v>
      </c>
      <c r="F106" s="4" t="s">
        <v>130</v>
      </c>
      <c r="G106" s="4" t="s">
        <v>1523</v>
      </c>
      <c r="H106" s="4" t="s">
        <v>1904</v>
      </c>
      <c r="I106" s="4"/>
      <c r="J106" s="4"/>
    </row>
    <row r="107" spans="1:10" ht="15">
      <c r="A107" s="2" t="s">
        <v>957</v>
      </c>
      <c r="B107" s="3" t="s">
        <v>821</v>
      </c>
      <c r="C107" s="2" t="s">
        <v>958</v>
      </c>
      <c r="D107" s="4" t="s">
        <v>1778</v>
      </c>
      <c r="E107" s="4" t="s">
        <v>131</v>
      </c>
      <c r="F107" s="4" t="s">
        <v>132</v>
      </c>
      <c r="G107" s="4" t="s">
        <v>1523</v>
      </c>
      <c r="H107" s="4" t="s">
        <v>1929</v>
      </c>
      <c r="I107" s="4"/>
      <c r="J107" s="4"/>
    </row>
    <row r="108" spans="1:10" ht="15">
      <c r="A108" s="2" t="s">
        <v>959</v>
      </c>
      <c r="B108" s="3" t="s">
        <v>821</v>
      </c>
      <c r="C108" s="2" t="s">
        <v>960</v>
      </c>
      <c r="D108" s="4" t="s">
        <v>1778</v>
      </c>
      <c r="E108" s="4" t="s">
        <v>133</v>
      </c>
      <c r="F108" s="4" t="s">
        <v>134</v>
      </c>
      <c r="G108" s="4" t="s">
        <v>1523</v>
      </c>
      <c r="H108" s="4" t="s">
        <v>1929</v>
      </c>
      <c r="I108" s="4"/>
      <c r="J108" s="4"/>
    </row>
    <row r="109" spans="1:10" ht="15">
      <c r="A109" s="2" t="s">
        <v>961</v>
      </c>
      <c r="B109" s="3" t="s">
        <v>821</v>
      </c>
      <c r="C109" s="2" t="s">
        <v>2140</v>
      </c>
      <c r="D109" s="4" t="s">
        <v>1778</v>
      </c>
      <c r="E109" s="4" t="s">
        <v>135</v>
      </c>
      <c r="F109" s="4" t="s">
        <v>136</v>
      </c>
      <c r="G109" s="4" t="s">
        <v>1523</v>
      </c>
      <c r="H109" s="4" t="s">
        <v>1936</v>
      </c>
      <c r="I109" s="4"/>
      <c r="J109" s="4"/>
    </row>
    <row r="110" spans="1:10" ht="15">
      <c r="A110" s="2" t="s">
        <v>962</v>
      </c>
      <c r="B110" s="3" t="s">
        <v>821</v>
      </c>
      <c r="C110" s="2" t="s">
        <v>963</v>
      </c>
      <c r="D110" s="4" t="s">
        <v>1778</v>
      </c>
      <c r="E110" s="4" t="s">
        <v>137</v>
      </c>
      <c r="F110" s="4" t="s">
        <v>1789</v>
      </c>
      <c r="G110" s="4" t="s">
        <v>1523</v>
      </c>
      <c r="H110" s="4" t="s">
        <v>1936</v>
      </c>
      <c r="I110" s="4"/>
      <c r="J110" s="4"/>
    </row>
    <row r="111" spans="1:10" ht="15">
      <c r="A111" s="2" t="s">
        <v>964</v>
      </c>
      <c r="B111" s="3" t="s">
        <v>821</v>
      </c>
      <c r="C111" s="2" t="s">
        <v>965</v>
      </c>
      <c r="D111" s="4" t="s">
        <v>1778</v>
      </c>
      <c r="E111" s="4" t="s">
        <v>138</v>
      </c>
      <c r="F111" s="4" t="s">
        <v>1937</v>
      </c>
      <c r="G111" s="4" t="s">
        <v>1523</v>
      </c>
      <c r="H111" s="4" t="s">
        <v>1936</v>
      </c>
      <c r="I111" s="4"/>
      <c r="J111" s="4"/>
    </row>
    <row r="112" spans="1:10" ht="15">
      <c r="A112" s="2" t="s">
        <v>966</v>
      </c>
      <c r="B112" s="3" t="s">
        <v>821</v>
      </c>
      <c r="C112" s="2" t="s">
        <v>967</v>
      </c>
      <c r="D112" s="4" t="s">
        <v>1778</v>
      </c>
      <c r="E112" s="4" t="s">
        <v>139</v>
      </c>
      <c r="F112" s="4" t="s">
        <v>1938</v>
      </c>
      <c r="G112" s="4" t="s">
        <v>1523</v>
      </c>
      <c r="H112" s="4" t="s">
        <v>1936</v>
      </c>
      <c r="I112" s="4"/>
      <c r="J112" s="4"/>
    </row>
    <row r="113" spans="1:10" ht="15">
      <c r="A113" s="2" t="s">
        <v>968</v>
      </c>
      <c r="B113" s="3" t="s">
        <v>821</v>
      </c>
      <c r="C113" s="2" t="s">
        <v>969</v>
      </c>
      <c r="D113" s="4" t="s">
        <v>1778</v>
      </c>
      <c r="E113" s="4" t="s">
        <v>140</v>
      </c>
      <c r="F113" s="4" t="s">
        <v>141</v>
      </c>
      <c r="G113" s="4" t="s">
        <v>1523</v>
      </c>
      <c r="H113" s="4" t="s">
        <v>1936</v>
      </c>
      <c r="I113" s="4"/>
      <c r="J113" s="4"/>
    </row>
    <row r="114" spans="1:10" ht="15">
      <c r="A114" s="2" t="s">
        <v>970</v>
      </c>
      <c r="B114" s="3" t="s">
        <v>821</v>
      </c>
      <c r="C114" s="2" t="s">
        <v>2141</v>
      </c>
      <c r="D114" s="4" t="s">
        <v>1778</v>
      </c>
      <c r="E114" s="4" t="s">
        <v>142</v>
      </c>
      <c r="F114" s="4" t="s">
        <v>143</v>
      </c>
      <c r="G114" s="4" t="s">
        <v>1523</v>
      </c>
      <c r="H114" s="4" t="s">
        <v>1925</v>
      </c>
      <c r="I114" s="4"/>
      <c r="J114" s="4"/>
    </row>
    <row r="115" spans="1:10" ht="15">
      <c r="A115" s="2" t="s">
        <v>971</v>
      </c>
      <c r="B115" s="3" t="s">
        <v>821</v>
      </c>
      <c r="C115" s="2" t="s">
        <v>972</v>
      </c>
      <c r="D115" s="4" t="s">
        <v>1778</v>
      </c>
      <c r="E115" s="4" t="s">
        <v>144</v>
      </c>
      <c r="F115" s="4" t="s">
        <v>1939</v>
      </c>
      <c r="G115" s="4" t="s">
        <v>1523</v>
      </c>
      <c r="H115" s="4" t="s">
        <v>1925</v>
      </c>
      <c r="I115" s="4"/>
      <c r="J115" s="4"/>
    </row>
    <row r="116" spans="1:10" ht="15">
      <c r="A116" s="2" t="s">
        <v>973</v>
      </c>
      <c r="B116" s="3" t="s">
        <v>821</v>
      </c>
      <c r="C116" s="2" t="s">
        <v>974</v>
      </c>
      <c r="D116" s="4" t="s">
        <v>1778</v>
      </c>
      <c r="E116" s="4" t="s">
        <v>145</v>
      </c>
      <c r="F116" s="4" t="s">
        <v>1940</v>
      </c>
      <c r="G116" s="4" t="s">
        <v>1523</v>
      </c>
      <c r="H116" s="4" t="s">
        <v>1925</v>
      </c>
      <c r="I116" s="4"/>
      <c r="J116" s="4"/>
    </row>
    <row r="117" spans="1:10" ht="15">
      <c r="A117" s="2" t="s">
        <v>975</v>
      </c>
      <c r="B117" s="3" t="s">
        <v>821</v>
      </c>
      <c r="C117" s="2" t="s">
        <v>976</v>
      </c>
      <c r="D117" s="4" t="s">
        <v>1778</v>
      </c>
      <c r="E117" s="4" t="s">
        <v>146</v>
      </c>
      <c r="F117" s="4" t="s">
        <v>147</v>
      </c>
      <c r="G117" s="4" t="s">
        <v>1523</v>
      </c>
      <c r="H117" s="4" t="s">
        <v>1925</v>
      </c>
      <c r="I117" s="4"/>
      <c r="J117" s="4"/>
    </row>
    <row r="118" spans="1:10" ht="15">
      <c r="A118" s="2" t="s">
        <v>977</v>
      </c>
      <c r="B118" s="3" t="s">
        <v>821</v>
      </c>
      <c r="C118" s="2" t="s">
        <v>978</v>
      </c>
      <c r="D118" s="4" t="s">
        <v>1778</v>
      </c>
      <c r="E118" s="4" t="s">
        <v>148</v>
      </c>
      <c r="F118" s="4" t="s">
        <v>149</v>
      </c>
      <c r="G118" s="4" t="s">
        <v>1523</v>
      </c>
      <c r="H118" s="4" t="s">
        <v>1925</v>
      </c>
      <c r="I118" s="4"/>
      <c r="J118" s="4"/>
    </row>
    <row r="119" spans="1:10" ht="15">
      <c r="A119" s="2" t="s">
        <v>979</v>
      </c>
      <c r="B119" s="3" t="s">
        <v>821</v>
      </c>
      <c r="C119" s="2" t="s">
        <v>2142</v>
      </c>
      <c r="D119" s="4" t="s">
        <v>1778</v>
      </c>
      <c r="E119" s="4" t="s">
        <v>150</v>
      </c>
      <c r="F119" s="4" t="s">
        <v>1790</v>
      </c>
      <c r="G119" s="4" t="s">
        <v>1523</v>
      </c>
      <c r="H119" s="4" t="s">
        <v>1925</v>
      </c>
      <c r="I119" s="4"/>
      <c r="J119" s="4"/>
    </row>
    <row r="120" spans="1:10" ht="15">
      <c r="A120" s="2" t="s">
        <v>980</v>
      </c>
      <c r="B120" s="3" t="s">
        <v>821</v>
      </c>
      <c r="C120" s="2" t="s">
        <v>981</v>
      </c>
      <c r="D120" s="4" t="s">
        <v>1778</v>
      </c>
      <c r="E120" s="4" t="s">
        <v>151</v>
      </c>
      <c r="F120" s="4" t="s">
        <v>152</v>
      </c>
      <c r="G120" s="4" t="s">
        <v>1523</v>
      </c>
      <c r="H120" s="4" t="s">
        <v>1925</v>
      </c>
      <c r="I120" s="4"/>
      <c r="J120" s="4"/>
    </row>
    <row r="121" spans="1:10" ht="15">
      <c r="A121" s="2" t="s">
        <v>982</v>
      </c>
      <c r="B121" s="3" t="s">
        <v>821</v>
      </c>
      <c r="C121" s="2" t="s">
        <v>983</v>
      </c>
      <c r="D121" s="4" t="s">
        <v>1778</v>
      </c>
      <c r="E121" s="4" t="s">
        <v>153</v>
      </c>
      <c r="F121" s="4" t="s">
        <v>154</v>
      </c>
      <c r="G121" s="4" t="s">
        <v>1523</v>
      </c>
      <c r="H121" s="4" t="s">
        <v>1918</v>
      </c>
      <c r="I121" s="4"/>
      <c r="J121" s="4"/>
    </row>
    <row r="122" spans="1:10" ht="15">
      <c r="A122" s="2" t="s">
        <v>984</v>
      </c>
      <c r="B122" s="3" t="s">
        <v>821</v>
      </c>
      <c r="C122" s="2" t="s">
        <v>2143</v>
      </c>
      <c r="D122" s="4" t="s">
        <v>1778</v>
      </c>
      <c r="E122" s="4" t="s">
        <v>155</v>
      </c>
      <c r="F122" s="4" t="s">
        <v>156</v>
      </c>
      <c r="G122" s="4" t="s">
        <v>1523</v>
      </c>
      <c r="H122" s="4" t="s">
        <v>1941</v>
      </c>
      <c r="I122" s="4"/>
      <c r="J122" s="4"/>
    </row>
    <row r="123" spans="1:10" ht="15">
      <c r="A123" s="2" t="s">
        <v>985</v>
      </c>
      <c r="B123" s="3" t="s">
        <v>821</v>
      </c>
      <c r="C123" s="2" t="s">
        <v>986</v>
      </c>
      <c r="D123" s="4" t="s">
        <v>1778</v>
      </c>
      <c r="E123" s="4" t="s">
        <v>157</v>
      </c>
      <c r="F123" s="4" t="s">
        <v>158</v>
      </c>
      <c r="G123" s="4" t="s">
        <v>1523</v>
      </c>
      <c r="H123" s="4" t="s">
        <v>1884</v>
      </c>
      <c r="I123" s="4"/>
      <c r="J123" s="4"/>
    </row>
    <row r="124" spans="1:10" ht="15">
      <c r="A124" s="2" t="s">
        <v>987</v>
      </c>
      <c r="B124" s="3" t="s">
        <v>821</v>
      </c>
      <c r="C124" s="2" t="s">
        <v>2144</v>
      </c>
      <c r="D124" s="4" t="s">
        <v>1778</v>
      </c>
      <c r="E124" s="4" t="s">
        <v>159</v>
      </c>
      <c r="F124" s="4" t="s">
        <v>1942</v>
      </c>
      <c r="G124" s="4" t="s">
        <v>1523</v>
      </c>
      <c r="H124" s="4" t="s">
        <v>1884</v>
      </c>
      <c r="I124" s="4"/>
      <c r="J124" s="4"/>
    </row>
    <row r="125" spans="1:10" ht="15">
      <c r="A125" s="2" t="s">
        <v>988</v>
      </c>
      <c r="B125" s="3" t="s">
        <v>821</v>
      </c>
      <c r="C125" s="2" t="s">
        <v>2145</v>
      </c>
      <c r="D125" s="4" t="s">
        <v>1778</v>
      </c>
      <c r="E125" s="4" t="s">
        <v>160</v>
      </c>
      <c r="F125" s="4" t="s">
        <v>1943</v>
      </c>
      <c r="G125" s="4" t="s">
        <v>1523</v>
      </c>
      <c r="H125" s="4" t="s">
        <v>1884</v>
      </c>
      <c r="I125" s="4"/>
      <c r="J125" s="4"/>
    </row>
    <row r="126" spans="1:10" ht="15">
      <c r="A126" s="2" t="s">
        <v>1637</v>
      </c>
      <c r="B126" s="3" t="s">
        <v>821</v>
      </c>
      <c r="C126" s="2" t="s">
        <v>1638</v>
      </c>
      <c r="D126" s="4" t="s">
        <v>1778</v>
      </c>
      <c r="E126" s="4" t="s">
        <v>161</v>
      </c>
      <c r="F126" s="4" t="s">
        <v>611</v>
      </c>
      <c r="G126" s="4" t="s">
        <v>1523</v>
      </c>
      <c r="H126" s="4" t="s">
        <v>1925</v>
      </c>
      <c r="I126" s="4"/>
      <c r="J126" s="4"/>
    </row>
    <row r="127" spans="1:10" ht="15">
      <c r="A127" s="2" t="s">
        <v>989</v>
      </c>
      <c r="B127" s="3" t="s">
        <v>821</v>
      </c>
      <c r="C127" s="2" t="s">
        <v>990</v>
      </c>
      <c r="D127" s="4" t="s">
        <v>1778</v>
      </c>
      <c r="E127" s="4" t="s">
        <v>162</v>
      </c>
      <c r="F127" s="4" t="s">
        <v>1944</v>
      </c>
      <c r="G127" s="4" t="s">
        <v>1523</v>
      </c>
      <c r="H127" s="4" t="s">
        <v>1884</v>
      </c>
      <c r="I127" s="4"/>
      <c r="J127" s="4"/>
    </row>
    <row r="128" spans="1:10" ht="15">
      <c r="A128" s="2" t="s">
        <v>991</v>
      </c>
      <c r="B128" s="3" t="s">
        <v>821</v>
      </c>
      <c r="C128" s="2" t="s">
        <v>2146</v>
      </c>
      <c r="D128" s="4" t="s">
        <v>1778</v>
      </c>
      <c r="E128" s="4" t="s">
        <v>163</v>
      </c>
      <c r="F128" s="4" t="s">
        <v>164</v>
      </c>
      <c r="G128" s="4" t="s">
        <v>1523</v>
      </c>
      <c r="H128" s="4" t="s">
        <v>1884</v>
      </c>
      <c r="I128" s="4"/>
      <c r="J128" s="4"/>
    </row>
    <row r="129" spans="1:10" ht="15">
      <c r="A129" s="2" t="s">
        <v>992</v>
      </c>
      <c r="B129" s="3" t="s">
        <v>821</v>
      </c>
      <c r="C129" s="2" t="s">
        <v>993</v>
      </c>
      <c r="D129" s="4" t="s">
        <v>1778</v>
      </c>
      <c r="E129" s="4" t="s">
        <v>165</v>
      </c>
      <c r="F129" s="4" t="s">
        <v>166</v>
      </c>
      <c r="G129" s="4" t="s">
        <v>1799</v>
      </c>
      <c r="H129" s="4" t="s">
        <v>1884</v>
      </c>
      <c r="I129" s="4"/>
      <c r="J129" s="4"/>
    </row>
    <row r="130" spans="1:10" ht="15">
      <c r="A130" s="2" t="s">
        <v>994</v>
      </c>
      <c r="B130" s="3" t="s">
        <v>821</v>
      </c>
      <c r="C130" s="2" t="s">
        <v>995</v>
      </c>
      <c r="D130" s="4" t="s">
        <v>1778</v>
      </c>
      <c r="E130" s="4" t="s">
        <v>167</v>
      </c>
      <c r="F130" s="4" t="s">
        <v>1945</v>
      </c>
      <c r="G130" s="4" t="s">
        <v>1523</v>
      </c>
      <c r="H130" s="4" t="s">
        <v>1884</v>
      </c>
      <c r="I130" s="4"/>
      <c r="J130" s="4"/>
    </row>
    <row r="131" spans="1:10" ht="15">
      <c r="A131" s="2" t="s">
        <v>996</v>
      </c>
      <c r="B131" s="3" t="s">
        <v>821</v>
      </c>
      <c r="C131" s="2" t="s">
        <v>997</v>
      </c>
      <c r="D131" s="4" t="s">
        <v>1778</v>
      </c>
      <c r="E131" s="4" t="s">
        <v>168</v>
      </c>
      <c r="F131" s="4" t="s">
        <v>1946</v>
      </c>
      <c r="G131" s="4" t="s">
        <v>1523</v>
      </c>
      <c r="H131" s="4" t="s">
        <v>1904</v>
      </c>
      <c r="I131" s="4"/>
      <c r="J131" s="4"/>
    </row>
    <row r="132" spans="1:10" ht="15">
      <c r="A132" s="2" t="s">
        <v>998</v>
      </c>
      <c r="B132" s="3" t="s">
        <v>821</v>
      </c>
      <c r="C132" s="2" t="s">
        <v>999</v>
      </c>
      <c r="D132" s="4" t="s">
        <v>1778</v>
      </c>
      <c r="E132" s="4" t="s">
        <v>169</v>
      </c>
      <c r="F132" s="4" t="s">
        <v>170</v>
      </c>
      <c r="G132" s="4" t="s">
        <v>1523</v>
      </c>
      <c r="H132" s="4" t="s">
        <v>1896</v>
      </c>
      <c r="I132" s="4"/>
      <c r="J132" s="4"/>
    </row>
    <row r="133" spans="1:10" ht="15">
      <c r="A133" s="2" t="s">
        <v>1000</v>
      </c>
      <c r="B133" s="3" t="s">
        <v>821</v>
      </c>
      <c r="C133" s="2" t="s">
        <v>1001</v>
      </c>
      <c r="D133" s="4" t="s">
        <v>1778</v>
      </c>
      <c r="E133" s="4" t="s">
        <v>171</v>
      </c>
      <c r="F133" s="4" t="s">
        <v>229</v>
      </c>
      <c r="G133" s="4" t="s">
        <v>1523</v>
      </c>
      <c r="H133" s="4" t="s">
        <v>1932</v>
      </c>
      <c r="I133" s="4"/>
      <c r="J133" s="4"/>
    </row>
    <row r="134" spans="1:10" ht="15">
      <c r="A134" s="2" t="s">
        <v>1002</v>
      </c>
      <c r="B134" s="3" t="s">
        <v>821</v>
      </c>
      <c r="C134" s="2" t="s">
        <v>1003</v>
      </c>
      <c r="D134" s="4" t="s">
        <v>1778</v>
      </c>
      <c r="E134" s="4" t="s">
        <v>172</v>
      </c>
      <c r="F134" s="4" t="s">
        <v>173</v>
      </c>
      <c r="G134" s="4" t="s">
        <v>1523</v>
      </c>
      <c r="H134" s="4" t="s">
        <v>1932</v>
      </c>
      <c r="I134" s="4"/>
      <c r="J134" s="4"/>
    </row>
    <row r="135" spans="1:10" ht="15">
      <c r="A135" s="2" t="s">
        <v>1004</v>
      </c>
      <c r="B135" s="3" t="s">
        <v>821</v>
      </c>
      <c r="C135" s="2" t="s">
        <v>2147</v>
      </c>
      <c r="D135" s="4" t="s">
        <v>1778</v>
      </c>
      <c r="E135" s="4" t="s">
        <v>174</v>
      </c>
      <c r="F135" s="4" t="s">
        <v>1791</v>
      </c>
      <c r="G135" s="4" t="s">
        <v>1523</v>
      </c>
      <c r="H135" s="4" t="s">
        <v>1932</v>
      </c>
      <c r="I135" s="4"/>
      <c r="J135" s="4"/>
    </row>
    <row r="136" spans="1:10" ht="15">
      <c r="A136" s="2" t="s">
        <v>1005</v>
      </c>
      <c r="B136" s="3" t="s">
        <v>821</v>
      </c>
      <c r="C136" s="2" t="s">
        <v>1006</v>
      </c>
      <c r="D136" s="4" t="s">
        <v>1778</v>
      </c>
      <c r="E136" s="4" t="s">
        <v>175</v>
      </c>
      <c r="F136" s="4" t="s">
        <v>1792</v>
      </c>
      <c r="G136" s="4" t="s">
        <v>1523</v>
      </c>
      <c r="H136" s="4" t="s">
        <v>1932</v>
      </c>
      <c r="I136" s="4"/>
      <c r="J136" s="4"/>
    </row>
    <row r="137" spans="1:10" ht="15">
      <c r="A137" s="2" t="s">
        <v>1007</v>
      </c>
      <c r="B137" s="3" t="s">
        <v>821</v>
      </c>
      <c r="C137" s="2" t="s">
        <v>1008</v>
      </c>
      <c r="D137" s="4" t="s">
        <v>1778</v>
      </c>
      <c r="E137" s="4" t="s">
        <v>176</v>
      </c>
      <c r="F137" s="4" t="s">
        <v>177</v>
      </c>
      <c r="G137" s="4" t="s">
        <v>1523</v>
      </c>
      <c r="H137" s="4" t="s">
        <v>1932</v>
      </c>
      <c r="I137" s="4"/>
      <c r="J137" s="4"/>
    </row>
    <row r="138" spans="1:10" ht="15">
      <c r="A138" s="2" t="s">
        <v>1009</v>
      </c>
      <c r="B138" s="3" t="s">
        <v>821</v>
      </c>
      <c r="C138" s="2" t="s">
        <v>1010</v>
      </c>
      <c r="D138" s="4" t="s">
        <v>1778</v>
      </c>
      <c r="E138" s="4" t="s">
        <v>178</v>
      </c>
      <c r="F138" s="4" t="s">
        <v>1947</v>
      </c>
      <c r="G138" s="4" t="s">
        <v>1523</v>
      </c>
      <c r="H138" s="4" t="s">
        <v>1941</v>
      </c>
      <c r="I138" s="4"/>
      <c r="J138" s="4"/>
    </row>
    <row r="139" spans="1:10" ht="15">
      <c r="A139" s="2" t="s">
        <v>1011</v>
      </c>
      <c r="B139" s="3" t="s">
        <v>821</v>
      </c>
      <c r="C139" s="2" t="s">
        <v>1012</v>
      </c>
      <c r="D139" s="4" t="s">
        <v>1778</v>
      </c>
      <c r="E139" s="4" t="s">
        <v>179</v>
      </c>
      <c r="F139" s="4" t="s">
        <v>1948</v>
      </c>
      <c r="G139" s="4" t="s">
        <v>1523</v>
      </c>
      <c r="H139" s="4" t="s">
        <v>1941</v>
      </c>
      <c r="I139" s="4"/>
      <c r="J139" s="4"/>
    </row>
    <row r="140" spans="1:10" ht="15">
      <c r="A140" s="2" t="s">
        <v>1013</v>
      </c>
      <c r="B140" s="3" t="s">
        <v>821</v>
      </c>
      <c r="C140" s="2" t="s">
        <v>2148</v>
      </c>
      <c r="D140" s="4" t="s">
        <v>1778</v>
      </c>
      <c r="E140" s="4" t="s">
        <v>180</v>
      </c>
      <c r="F140" s="4" t="s">
        <v>1949</v>
      </c>
      <c r="G140" s="4" t="s">
        <v>1523</v>
      </c>
      <c r="H140" s="4" t="s">
        <v>1950</v>
      </c>
      <c r="I140" s="4"/>
      <c r="J140" s="4"/>
    </row>
    <row r="141" spans="1:10" ht="15">
      <c r="A141" s="2" t="s">
        <v>1014</v>
      </c>
      <c r="B141" s="3" t="s">
        <v>821</v>
      </c>
      <c r="C141" s="2" t="s">
        <v>2149</v>
      </c>
      <c r="D141" s="4" t="s">
        <v>1778</v>
      </c>
      <c r="E141" s="4" t="s">
        <v>181</v>
      </c>
      <c r="F141" s="4" t="s">
        <v>1951</v>
      </c>
      <c r="G141" s="4" t="s">
        <v>1523</v>
      </c>
      <c r="H141" s="4" t="s">
        <v>1952</v>
      </c>
      <c r="I141" s="4"/>
      <c r="J141" s="4"/>
    </row>
    <row r="142" spans="1:10" ht="15">
      <c r="A142" s="2" t="s">
        <v>1015</v>
      </c>
      <c r="B142" s="3" t="s">
        <v>821</v>
      </c>
      <c r="C142" s="2" t="s">
        <v>2150</v>
      </c>
      <c r="D142" s="4" t="s">
        <v>1778</v>
      </c>
      <c r="E142" s="4" t="s">
        <v>182</v>
      </c>
      <c r="F142" s="4" t="s">
        <v>183</v>
      </c>
      <c r="G142" s="4" t="s">
        <v>1523</v>
      </c>
      <c r="H142" s="4" t="s">
        <v>1952</v>
      </c>
      <c r="I142" s="4"/>
      <c r="J142" s="4"/>
    </row>
    <row r="143" spans="1:10" ht="15">
      <c r="A143" s="2" t="s">
        <v>1016</v>
      </c>
      <c r="B143" s="3" t="s">
        <v>821</v>
      </c>
      <c r="C143" s="2" t="s">
        <v>2151</v>
      </c>
      <c r="D143" s="4" t="s">
        <v>1778</v>
      </c>
      <c r="E143" s="4" t="s">
        <v>184</v>
      </c>
      <c r="F143" s="4" t="s">
        <v>1953</v>
      </c>
      <c r="G143" s="4" t="s">
        <v>1523</v>
      </c>
      <c r="H143" s="4" t="s">
        <v>1952</v>
      </c>
      <c r="I143" s="4"/>
      <c r="J143" s="4"/>
    </row>
    <row r="144" spans="1:10" ht="15">
      <c r="A144" s="2" t="s">
        <v>1599</v>
      </c>
      <c r="B144" s="3" t="s">
        <v>821</v>
      </c>
      <c r="C144" s="2" t="s">
        <v>1600</v>
      </c>
      <c r="D144" s="4" t="s">
        <v>1778</v>
      </c>
      <c r="E144" s="4" t="s">
        <v>185</v>
      </c>
      <c r="F144" s="4" t="s">
        <v>1954</v>
      </c>
      <c r="G144" s="4" t="s">
        <v>1523</v>
      </c>
      <c r="H144" s="4" t="s">
        <v>1952</v>
      </c>
      <c r="I144" s="4"/>
      <c r="J144" s="4"/>
    </row>
    <row r="145" spans="1:10" ht="15">
      <c r="A145" s="2" t="s">
        <v>1017</v>
      </c>
      <c r="B145" s="3" t="s">
        <v>821</v>
      </c>
      <c r="C145" s="2" t="s">
        <v>1018</v>
      </c>
      <c r="D145" s="4" t="s">
        <v>1778</v>
      </c>
      <c r="E145" s="4" t="s">
        <v>186</v>
      </c>
      <c r="F145" s="4" t="s">
        <v>1420</v>
      </c>
      <c r="G145" s="4" t="s">
        <v>1523</v>
      </c>
      <c r="H145" s="4" t="s">
        <v>1955</v>
      </c>
      <c r="I145" s="4"/>
      <c r="J145" s="4"/>
    </row>
    <row r="146" spans="1:10" ht="15">
      <c r="A146" s="2" t="s">
        <v>1021</v>
      </c>
      <c r="B146" s="3" t="s">
        <v>821</v>
      </c>
      <c r="C146" s="2" t="s">
        <v>2152</v>
      </c>
      <c r="D146" s="4" t="s">
        <v>1778</v>
      </c>
      <c r="E146" s="4" t="s">
        <v>187</v>
      </c>
      <c r="F146" s="4" t="s">
        <v>1793</v>
      </c>
      <c r="G146" s="4" t="s">
        <v>1523</v>
      </c>
      <c r="H146" s="4" t="s">
        <v>1956</v>
      </c>
      <c r="I146" s="4"/>
      <c r="J146" s="4"/>
    </row>
    <row r="147" spans="1:10" ht="15">
      <c r="A147" s="2" t="s">
        <v>1023</v>
      </c>
      <c r="B147" s="3" t="s">
        <v>821</v>
      </c>
      <c r="C147" s="2" t="s">
        <v>2153</v>
      </c>
      <c r="D147" s="4" t="s">
        <v>1778</v>
      </c>
      <c r="E147" s="4" t="s">
        <v>188</v>
      </c>
      <c r="F147" s="4" t="s">
        <v>189</v>
      </c>
      <c r="G147" s="4" t="s">
        <v>1523</v>
      </c>
      <c r="H147" s="4" t="s">
        <v>1957</v>
      </c>
      <c r="I147" s="4"/>
      <c r="J147" s="4"/>
    </row>
    <row r="148" spans="1:10" ht="15">
      <c r="A148" s="2" t="s">
        <v>1024</v>
      </c>
      <c r="B148" s="3" t="s">
        <v>821</v>
      </c>
      <c r="C148" s="2" t="s">
        <v>1025</v>
      </c>
      <c r="D148" s="4" t="s">
        <v>1778</v>
      </c>
      <c r="E148" s="4" t="s">
        <v>190</v>
      </c>
      <c r="F148" s="4" t="s">
        <v>1958</v>
      </c>
      <c r="G148" s="4" t="s">
        <v>1523</v>
      </c>
      <c r="H148" s="4" t="s">
        <v>1959</v>
      </c>
      <c r="I148" s="4"/>
      <c r="J148" s="4"/>
    </row>
    <row r="149" spans="1:10" ht="15">
      <c r="A149" s="2" t="s">
        <v>1026</v>
      </c>
      <c r="B149" s="3" t="s">
        <v>821</v>
      </c>
      <c r="C149" s="2" t="s">
        <v>1629</v>
      </c>
      <c r="D149" s="4" t="s">
        <v>1778</v>
      </c>
      <c r="E149" s="4" t="s">
        <v>191</v>
      </c>
      <c r="F149" s="4" t="s">
        <v>1960</v>
      </c>
      <c r="G149" s="4" t="s">
        <v>1523</v>
      </c>
      <c r="H149" s="4" t="s">
        <v>1961</v>
      </c>
      <c r="I149" s="4"/>
      <c r="J149" s="4"/>
    </row>
    <row r="150" spans="1:10" ht="15">
      <c r="A150" s="2" t="s">
        <v>1027</v>
      </c>
      <c r="B150" s="3" t="s">
        <v>821</v>
      </c>
      <c r="C150" s="2" t="s">
        <v>1630</v>
      </c>
      <c r="D150" s="4" t="s">
        <v>1778</v>
      </c>
      <c r="E150" s="4" t="s">
        <v>192</v>
      </c>
      <c r="F150" s="4" t="s">
        <v>193</v>
      </c>
      <c r="G150" s="4" t="s">
        <v>1523</v>
      </c>
      <c r="H150" s="4" t="s">
        <v>1884</v>
      </c>
      <c r="I150" s="4"/>
      <c r="J150" s="4"/>
    </row>
    <row r="151" spans="1:10" ht="15">
      <c r="A151" s="2" t="s">
        <v>1635</v>
      </c>
      <c r="B151" s="3" t="s">
        <v>821</v>
      </c>
      <c r="C151" s="2" t="s">
        <v>1636</v>
      </c>
      <c r="D151" s="4" t="s">
        <v>1778</v>
      </c>
      <c r="E151" s="4" t="s">
        <v>194</v>
      </c>
      <c r="F151" s="4" t="s">
        <v>195</v>
      </c>
      <c r="G151" s="4" t="s">
        <v>1523</v>
      </c>
      <c r="H151" s="4" t="s">
        <v>1884</v>
      </c>
      <c r="I151" s="4"/>
      <c r="J151" s="4"/>
    </row>
    <row r="152" spans="1:10" ht="15">
      <c r="A152" s="2" t="s">
        <v>1028</v>
      </c>
      <c r="B152" s="3" t="s">
        <v>821</v>
      </c>
      <c r="C152" s="2" t="s">
        <v>1631</v>
      </c>
      <c r="D152" s="4" t="s">
        <v>1778</v>
      </c>
      <c r="E152" s="4" t="s">
        <v>196</v>
      </c>
      <c r="F152" s="4" t="s">
        <v>197</v>
      </c>
      <c r="G152" s="4" t="s">
        <v>1523</v>
      </c>
      <c r="H152" s="4" t="s">
        <v>1884</v>
      </c>
      <c r="I152" s="4"/>
      <c r="J152" s="4"/>
    </row>
    <row r="153" spans="1:10" ht="15">
      <c r="A153" s="2" t="s">
        <v>1029</v>
      </c>
      <c r="B153" s="3" t="s">
        <v>821</v>
      </c>
      <c r="C153" s="2" t="s">
        <v>1632</v>
      </c>
      <c r="D153" s="4" t="s">
        <v>1778</v>
      </c>
      <c r="E153" s="4" t="s">
        <v>198</v>
      </c>
      <c r="F153" s="4" t="s">
        <v>199</v>
      </c>
      <c r="G153" s="4" t="s">
        <v>1526</v>
      </c>
      <c r="H153" s="4" t="s">
        <v>1884</v>
      </c>
      <c r="I153" s="4"/>
      <c r="J153" s="4"/>
    </row>
    <row r="154" spans="1:10" ht="15">
      <c r="A154" s="2" t="s">
        <v>1030</v>
      </c>
      <c r="B154" s="3" t="s">
        <v>821</v>
      </c>
      <c r="C154" s="2" t="s">
        <v>1633</v>
      </c>
      <c r="D154" s="4" t="s">
        <v>1778</v>
      </c>
      <c r="E154" s="4" t="s">
        <v>200</v>
      </c>
      <c r="F154" s="4" t="s">
        <v>201</v>
      </c>
      <c r="G154" s="4" t="s">
        <v>1526</v>
      </c>
      <c r="H154" s="4" t="s">
        <v>1962</v>
      </c>
      <c r="I154" s="4"/>
      <c r="J154" s="4"/>
    </row>
    <row r="155" spans="1:10" ht="15">
      <c r="A155" s="2" t="s">
        <v>1031</v>
      </c>
      <c r="B155" s="3" t="s">
        <v>821</v>
      </c>
      <c r="C155" s="2" t="s">
        <v>1634</v>
      </c>
      <c r="D155" s="4" t="s">
        <v>1778</v>
      </c>
      <c r="E155" s="4" t="s">
        <v>202</v>
      </c>
      <c r="F155" s="4" t="s">
        <v>203</v>
      </c>
      <c r="G155" s="4" t="s">
        <v>1526</v>
      </c>
      <c r="H155" s="4" t="s">
        <v>1963</v>
      </c>
      <c r="I155" s="4"/>
      <c r="J155" s="4"/>
    </row>
    <row r="156" spans="1:10" ht="15">
      <c r="A156" s="2" t="s">
        <v>1032</v>
      </c>
      <c r="B156" s="3" t="s">
        <v>821</v>
      </c>
      <c r="C156" s="2" t="s">
        <v>2154</v>
      </c>
      <c r="D156" s="4" t="s">
        <v>1778</v>
      </c>
      <c r="E156" s="4" t="s">
        <v>204</v>
      </c>
      <c r="F156" s="4" t="s">
        <v>205</v>
      </c>
      <c r="G156" s="4" t="s">
        <v>1526</v>
      </c>
      <c r="H156" s="4" t="s">
        <v>1964</v>
      </c>
      <c r="I156" s="4"/>
      <c r="J156" s="4"/>
    </row>
    <row r="157" spans="1:10" ht="15">
      <c r="A157" s="2" t="s">
        <v>1033</v>
      </c>
      <c r="B157" s="3" t="s">
        <v>821</v>
      </c>
      <c r="C157" s="2" t="s">
        <v>1034</v>
      </c>
      <c r="D157" s="4" t="s">
        <v>1778</v>
      </c>
      <c r="E157" s="4" t="s">
        <v>206</v>
      </c>
      <c r="F157" s="4" t="s">
        <v>207</v>
      </c>
      <c r="G157" s="4" t="s">
        <v>208</v>
      </c>
      <c r="H157" s="4" t="s">
        <v>1964</v>
      </c>
      <c r="I157" s="4"/>
      <c r="J157" s="4"/>
    </row>
    <row r="158" spans="1:10" ht="15">
      <c r="A158" s="2" t="s">
        <v>1035</v>
      </c>
      <c r="B158" s="3" t="s">
        <v>821</v>
      </c>
      <c r="C158" s="2" t="s">
        <v>2155</v>
      </c>
      <c r="D158" s="4" t="s">
        <v>1778</v>
      </c>
      <c r="E158" s="4" t="s">
        <v>209</v>
      </c>
      <c r="F158" s="4" t="s">
        <v>210</v>
      </c>
      <c r="G158" s="4" t="s">
        <v>211</v>
      </c>
      <c r="H158" s="4" t="s">
        <v>1884</v>
      </c>
      <c r="I158" s="4"/>
      <c r="J158" s="4"/>
    </row>
    <row r="159" spans="1:10" ht="15">
      <c r="A159" s="2" t="s">
        <v>1036</v>
      </c>
      <c r="B159" s="3" t="s">
        <v>821</v>
      </c>
      <c r="C159" s="2" t="s">
        <v>1037</v>
      </c>
      <c r="D159" s="4" t="s">
        <v>1778</v>
      </c>
      <c r="E159" s="4" t="s">
        <v>212</v>
      </c>
      <c r="F159" s="4" t="s">
        <v>1719</v>
      </c>
      <c r="G159" s="4" t="s">
        <v>1523</v>
      </c>
      <c r="H159" s="4" t="s">
        <v>1904</v>
      </c>
      <c r="I159" s="4"/>
      <c r="J159" s="4"/>
    </row>
    <row r="160" spans="1:10" ht="15">
      <c r="A160" s="2" t="s">
        <v>1697</v>
      </c>
      <c r="B160" s="3" t="s">
        <v>821</v>
      </c>
      <c r="C160" s="2" t="s">
        <v>1698</v>
      </c>
      <c r="D160" s="4" t="s">
        <v>1778</v>
      </c>
      <c r="E160" s="4" t="s">
        <v>213</v>
      </c>
      <c r="F160" s="4" t="s">
        <v>214</v>
      </c>
      <c r="G160" s="4" t="s">
        <v>1523</v>
      </c>
      <c r="H160" s="4" t="s">
        <v>1907</v>
      </c>
      <c r="I160" s="4"/>
      <c r="J160" s="4"/>
    </row>
    <row r="161" spans="1:10" ht="15">
      <c r="A161" s="2" t="s">
        <v>1038</v>
      </c>
      <c r="B161" s="3" t="s">
        <v>821</v>
      </c>
      <c r="C161" s="2" t="s">
        <v>2156</v>
      </c>
      <c r="D161" s="4" t="s">
        <v>1778</v>
      </c>
      <c r="E161" s="4" t="s">
        <v>215</v>
      </c>
      <c r="F161" s="4" t="s">
        <v>216</v>
      </c>
      <c r="G161" s="4" t="s">
        <v>1523</v>
      </c>
      <c r="H161" s="4" t="s">
        <v>1886</v>
      </c>
      <c r="I161" s="4"/>
      <c r="J161" s="4"/>
    </row>
    <row r="162" spans="1:10" ht="15">
      <c r="A162" s="2" t="s">
        <v>1039</v>
      </c>
      <c r="B162" s="3" t="s">
        <v>821</v>
      </c>
      <c r="C162" s="2" t="s">
        <v>2157</v>
      </c>
      <c r="D162" s="4" t="s">
        <v>1778</v>
      </c>
      <c r="E162" s="4" t="s">
        <v>217</v>
      </c>
      <c r="F162" s="4" t="s">
        <v>218</v>
      </c>
      <c r="G162" s="4" t="s">
        <v>1523</v>
      </c>
      <c r="H162" s="4" t="s">
        <v>1886</v>
      </c>
      <c r="I162" s="4"/>
      <c r="J162" s="4"/>
    </row>
    <row r="163" spans="1:10" ht="15">
      <c r="A163" s="2" t="s">
        <v>1040</v>
      </c>
      <c r="B163" s="3" t="s">
        <v>821</v>
      </c>
      <c r="C163" s="2" t="s">
        <v>2158</v>
      </c>
      <c r="D163" s="4" t="s">
        <v>1778</v>
      </c>
      <c r="E163" s="4" t="s">
        <v>219</v>
      </c>
      <c r="F163" s="4" t="s">
        <v>220</v>
      </c>
      <c r="G163" s="4" t="s">
        <v>1523</v>
      </c>
      <c r="H163" s="4" t="s">
        <v>1918</v>
      </c>
      <c r="I163" s="4"/>
      <c r="J163" s="4"/>
    </row>
    <row r="164" spans="1:10" ht="15">
      <c r="A164" s="2" t="s">
        <v>1041</v>
      </c>
      <c r="B164" s="3" t="s">
        <v>821</v>
      </c>
      <c r="C164" s="2" t="s">
        <v>1042</v>
      </c>
      <c r="D164" s="4" t="s">
        <v>1778</v>
      </c>
      <c r="E164" s="4" t="s">
        <v>221</v>
      </c>
      <c r="F164" s="4" t="s">
        <v>222</v>
      </c>
      <c r="G164" s="4" t="s">
        <v>1523</v>
      </c>
      <c r="H164" s="4" t="s">
        <v>1934</v>
      </c>
      <c r="I164" s="4"/>
      <c r="J164" s="4"/>
    </row>
    <row r="165" spans="1:10" ht="15">
      <c r="A165" s="2" t="s">
        <v>1043</v>
      </c>
      <c r="B165" s="3" t="s">
        <v>821</v>
      </c>
      <c r="C165" s="2" t="s">
        <v>1044</v>
      </c>
      <c r="D165" s="4" t="s">
        <v>1778</v>
      </c>
      <c r="E165" s="4" t="s">
        <v>223</v>
      </c>
      <c r="F165" s="4" t="s">
        <v>1718</v>
      </c>
      <c r="G165" s="4" t="s">
        <v>1523</v>
      </c>
      <c r="H165" s="4" t="s">
        <v>1932</v>
      </c>
      <c r="I165" s="4"/>
      <c r="J165" s="4"/>
    </row>
    <row r="166" spans="1:10" ht="15">
      <c r="A166" s="2" t="s">
        <v>1045</v>
      </c>
      <c r="B166" s="3" t="s">
        <v>821</v>
      </c>
      <c r="C166" s="2" t="s">
        <v>1046</v>
      </c>
      <c r="D166" s="4" t="s">
        <v>1778</v>
      </c>
      <c r="E166" s="4" t="s">
        <v>224</v>
      </c>
      <c r="F166" s="4" t="s">
        <v>225</v>
      </c>
      <c r="G166" s="4" t="s">
        <v>1523</v>
      </c>
      <c r="H166" s="4" t="s">
        <v>1896</v>
      </c>
      <c r="I166" s="4"/>
      <c r="J166" s="4"/>
    </row>
    <row r="167" spans="1:10" ht="15">
      <c r="A167" s="2" t="s">
        <v>1047</v>
      </c>
      <c r="B167" s="3" t="s">
        <v>821</v>
      </c>
      <c r="C167" s="2" t="s">
        <v>1048</v>
      </c>
      <c r="D167" s="4" t="s">
        <v>1778</v>
      </c>
      <c r="E167" s="4" t="s">
        <v>226</v>
      </c>
      <c r="F167" s="4" t="s">
        <v>227</v>
      </c>
      <c r="G167" s="4" t="s">
        <v>1523</v>
      </c>
      <c r="H167" s="4" t="s">
        <v>1886</v>
      </c>
      <c r="I167" s="4"/>
      <c r="J167" s="4"/>
    </row>
    <row r="168" spans="1:10" ht="15">
      <c r="A168" s="2" t="s">
        <v>1049</v>
      </c>
      <c r="B168" s="3" t="s">
        <v>821</v>
      </c>
      <c r="C168" s="2" t="s">
        <v>1050</v>
      </c>
      <c r="D168" s="4" t="s">
        <v>1778</v>
      </c>
      <c r="E168" s="4" t="s">
        <v>228</v>
      </c>
      <c r="F168" s="4" t="s">
        <v>1965</v>
      </c>
      <c r="G168" s="4" t="s">
        <v>1523</v>
      </c>
      <c r="H168" s="4" t="s">
        <v>1932</v>
      </c>
      <c r="I168" s="4"/>
      <c r="J168" s="4"/>
    </row>
    <row r="169" spans="1:10" ht="15">
      <c r="A169" s="2" t="s">
        <v>1051</v>
      </c>
      <c r="B169" s="3" t="s">
        <v>821</v>
      </c>
      <c r="C169" s="2" t="s">
        <v>1052</v>
      </c>
      <c r="D169" s="4" t="s">
        <v>1778</v>
      </c>
      <c r="E169" s="4" t="s">
        <v>230</v>
      </c>
      <c r="F169" s="4" t="s">
        <v>1966</v>
      </c>
      <c r="G169" s="4" t="s">
        <v>1523</v>
      </c>
      <c r="H169" s="4" t="s">
        <v>1886</v>
      </c>
      <c r="I169" s="4"/>
      <c r="J169" s="4"/>
    </row>
    <row r="170" spans="1:10" ht="15">
      <c r="A170" s="2" t="s">
        <v>1053</v>
      </c>
      <c r="B170" s="3" t="s">
        <v>821</v>
      </c>
      <c r="C170" s="2" t="s">
        <v>1054</v>
      </c>
      <c r="D170" s="4" t="s">
        <v>1778</v>
      </c>
      <c r="E170" s="4" t="s">
        <v>231</v>
      </c>
      <c r="F170" s="4" t="s">
        <v>1794</v>
      </c>
      <c r="G170" s="4" t="s">
        <v>1523</v>
      </c>
      <c r="H170" s="4" t="s">
        <v>1936</v>
      </c>
      <c r="I170" s="4"/>
      <c r="J170" s="4"/>
    </row>
    <row r="171" spans="1:10" ht="15">
      <c r="A171" s="2" t="s">
        <v>1056</v>
      </c>
      <c r="B171" s="3" t="s">
        <v>821</v>
      </c>
      <c r="C171" s="2" t="s">
        <v>2159</v>
      </c>
      <c r="D171" s="4" t="s">
        <v>1778</v>
      </c>
      <c r="E171" s="4" t="s">
        <v>232</v>
      </c>
      <c r="F171" s="4" t="s">
        <v>233</v>
      </c>
      <c r="G171" s="4" t="s">
        <v>1523</v>
      </c>
      <c r="H171" s="4" t="s">
        <v>1884</v>
      </c>
      <c r="I171" s="4"/>
      <c r="J171" s="4"/>
    </row>
    <row r="172" spans="1:10" ht="15">
      <c r="A172" s="2" t="s">
        <v>1601</v>
      </c>
      <c r="B172" s="3" t="s">
        <v>821</v>
      </c>
      <c r="C172" s="2" t="s">
        <v>2160</v>
      </c>
      <c r="D172" s="4" t="s">
        <v>1778</v>
      </c>
      <c r="E172" s="4" t="s">
        <v>234</v>
      </c>
      <c r="F172" s="4" t="s">
        <v>1725</v>
      </c>
      <c r="G172" s="4" t="s">
        <v>1523</v>
      </c>
      <c r="H172" s="4" t="s">
        <v>1924</v>
      </c>
      <c r="I172" s="4"/>
      <c r="J172" s="4"/>
    </row>
    <row r="173" spans="1:10" ht="15">
      <c r="A173" s="2" t="s">
        <v>1057</v>
      </c>
      <c r="B173" s="3" t="s">
        <v>821</v>
      </c>
      <c r="C173" s="2" t="s">
        <v>1058</v>
      </c>
      <c r="D173" s="4" t="s">
        <v>1778</v>
      </c>
      <c r="E173" s="4" t="s">
        <v>235</v>
      </c>
      <c r="F173" s="4" t="s">
        <v>1967</v>
      </c>
      <c r="G173" s="4" t="s">
        <v>1523</v>
      </c>
      <c r="H173" s="4" t="s">
        <v>1886</v>
      </c>
      <c r="I173" s="4"/>
      <c r="J173" s="4"/>
    </row>
    <row r="174" spans="1:10" ht="15">
      <c r="A174" s="2" t="s">
        <v>1059</v>
      </c>
      <c r="B174" s="3" t="s">
        <v>821</v>
      </c>
      <c r="C174" s="2" t="s">
        <v>1060</v>
      </c>
      <c r="D174" s="4" t="s">
        <v>1778</v>
      </c>
      <c r="E174" s="4" t="s">
        <v>236</v>
      </c>
      <c r="F174" s="4" t="s">
        <v>1968</v>
      </c>
      <c r="G174" s="4" t="s">
        <v>1523</v>
      </c>
      <c r="H174" s="4" t="s">
        <v>1925</v>
      </c>
      <c r="I174" s="4"/>
      <c r="J174" s="4"/>
    </row>
    <row r="175" spans="1:10" ht="15">
      <c r="A175" s="2" t="s">
        <v>1061</v>
      </c>
      <c r="B175" s="3" t="s">
        <v>821</v>
      </c>
      <c r="C175" s="2" t="s">
        <v>1062</v>
      </c>
      <c r="D175" s="4" t="s">
        <v>1778</v>
      </c>
      <c r="E175" s="4" t="s">
        <v>237</v>
      </c>
      <c r="F175" s="4" t="s">
        <v>238</v>
      </c>
      <c r="G175" s="4" t="s">
        <v>1523</v>
      </c>
      <c r="H175" s="4" t="s">
        <v>1886</v>
      </c>
      <c r="I175" s="4"/>
      <c r="J175" s="4"/>
    </row>
    <row r="176" spans="1:10" ht="15">
      <c r="A176" s="2" t="s">
        <v>751</v>
      </c>
      <c r="B176" s="3" t="s">
        <v>821</v>
      </c>
      <c r="C176" s="2" t="s">
        <v>752</v>
      </c>
      <c r="D176" s="4" t="s">
        <v>1778</v>
      </c>
      <c r="E176" s="4" t="s">
        <v>239</v>
      </c>
      <c r="F176" s="4" t="s">
        <v>240</v>
      </c>
      <c r="G176" s="4" t="s">
        <v>1523</v>
      </c>
      <c r="H176" s="4" t="s">
        <v>1904</v>
      </c>
      <c r="I176" s="4"/>
      <c r="J176" s="4"/>
    </row>
    <row r="177" spans="1:10" ht="15">
      <c r="A177" s="2" t="s">
        <v>1063</v>
      </c>
      <c r="B177" s="3" t="s">
        <v>1873</v>
      </c>
      <c r="C177" s="2" t="s">
        <v>1064</v>
      </c>
      <c r="D177" s="4" t="s">
        <v>1778</v>
      </c>
      <c r="E177" s="4" t="s">
        <v>241</v>
      </c>
      <c r="F177" s="4" t="s">
        <v>242</v>
      </c>
      <c r="G177" s="4" t="s">
        <v>1523</v>
      </c>
      <c r="H177" s="4" t="s">
        <v>1896</v>
      </c>
      <c r="I177" s="4"/>
      <c r="J177" s="4"/>
    </row>
    <row r="178" spans="1:10" ht="15">
      <c r="A178" s="2" t="s">
        <v>1065</v>
      </c>
      <c r="B178" s="3" t="s">
        <v>1873</v>
      </c>
      <c r="C178" s="2" t="s">
        <v>2161</v>
      </c>
      <c r="D178" s="4" t="s">
        <v>1778</v>
      </c>
      <c r="E178" s="4" t="s">
        <v>243</v>
      </c>
      <c r="F178" s="4" t="s">
        <v>244</v>
      </c>
      <c r="G178" s="4" t="s">
        <v>1523</v>
      </c>
      <c r="H178" s="4" t="s">
        <v>1886</v>
      </c>
      <c r="I178" s="4"/>
      <c r="J178" s="4"/>
    </row>
    <row r="179" spans="1:10" ht="15">
      <c r="A179" s="2" t="s">
        <v>1066</v>
      </c>
      <c r="B179" s="3" t="s">
        <v>1873</v>
      </c>
      <c r="C179" s="2" t="s">
        <v>2162</v>
      </c>
      <c r="D179" s="4" t="s">
        <v>1778</v>
      </c>
      <c r="E179" s="4" t="s">
        <v>245</v>
      </c>
      <c r="F179" s="4" t="s">
        <v>1969</v>
      </c>
      <c r="G179" s="4" t="s">
        <v>1523</v>
      </c>
      <c r="H179" s="4" t="s">
        <v>1886</v>
      </c>
      <c r="I179" s="4"/>
      <c r="J179" s="4"/>
    </row>
    <row r="180" spans="1:10" ht="15">
      <c r="A180" s="2" t="s">
        <v>1067</v>
      </c>
      <c r="B180" s="3" t="s">
        <v>1873</v>
      </c>
      <c r="C180" s="2" t="s">
        <v>2163</v>
      </c>
      <c r="D180" s="4" t="s">
        <v>1778</v>
      </c>
      <c r="E180" s="4" t="s">
        <v>246</v>
      </c>
      <c r="F180" s="4" t="s">
        <v>247</v>
      </c>
      <c r="G180" s="4" t="s">
        <v>1523</v>
      </c>
      <c r="H180" s="4" t="s">
        <v>1886</v>
      </c>
      <c r="I180" s="4"/>
      <c r="J180" s="4"/>
    </row>
    <row r="181" spans="1:10" ht="15">
      <c r="A181" s="2" t="s">
        <v>1833</v>
      </c>
      <c r="B181" s="3" t="s">
        <v>1873</v>
      </c>
      <c r="C181" s="2" t="s">
        <v>2164</v>
      </c>
      <c r="D181" s="4" t="s">
        <v>1778</v>
      </c>
      <c r="E181" s="4" t="s">
        <v>248</v>
      </c>
      <c r="F181" s="4" t="s">
        <v>249</v>
      </c>
      <c r="G181" s="4" t="s">
        <v>1523</v>
      </c>
      <c r="H181" s="4" t="s">
        <v>1884</v>
      </c>
      <c r="I181" s="4"/>
      <c r="J181" s="4"/>
    </row>
    <row r="182" spans="1:10" ht="15">
      <c r="A182" s="2" t="s">
        <v>1068</v>
      </c>
      <c r="B182" s="3" t="s">
        <v>1873</v>
      </c>
      <c r="C182" s="2" t="s">
        <v>1069</v>
      </c>
      <c r="D182" s="4" t="s">
        <v>1778</v>
      </c>
      <c r="E182" s="4" t="s">
        <v>250</v>
      </c>
      <c r="F182" s="4" t="s">
        <v>1970</v>
      </c>
      <c r="G182" s="4" t="s">
        <v>1523</v>
      </c>
      <c r="H182" s="4" t="s">
        <v>1925</v>
      </c>
      <c r="I182" s="4"/>
      <c r="J182" s="4"/>
    </row>
    <row r="183" spans="1:10" ht="15">
      <c r="A183" s="2" t="s">
        <v>1070</v>
      </c>
      <c r="B183" s="3" t="s">
        <v>1873</v>
      </c>
      <c r="C183" s="2" t="s">
        <v>1071</v>
      </c>
      <c r="D183" s="4" t="s">
        <v>1778</v>
      </c>
      <c r="E183" s="4" t="s">
        <v>251</v>
      </c>
      <c r="F183" s="4" t="s">
        <v>252</v>
      </c>
      <c r="G183" s="4" t="s">
        <v>1523</v>
      </c>
      <c r="H183" s="4" t="s">
        <v>1925</v>
      </c>
      <c r="I183" s="4"/>
      <c r="J183" s="4"/>
    </row>
    <row r="184" spans="1:10" ht="15">
      <c r="A184" s="2" t="s">
        <v>1072</v>
      </c>
      <c r="B184" s="3" t="s">
        <v>1873</v>
      </c>
      <c r="C184" s="2" t="s">
        <v>2165</v>
      </c>
      <c r="D184" s="4" t="s">
        <v>1778</v>
      </c>
      <c r="E184" s="4" t="s">
        <v>253</v>
      </c>
      <c r="F184" s="4" t="s">
        <v>254</v>
      </c>
      <c r="G184" s="4" t="s">
        <v>1523</v>
      </c>
      <c r="H184" s="4" t="s">
        <v>1963</v>
      </c>
      <c r="I184" s="4"/>
      <c r="J184" s="4"/>
    </row>
    <row r="185" spans="1:10" ht="15">
      <c r="A185" s="2" t="s">
        <v>1073</v>
      </c>
      <c r="B185" s="3" t="s">
        <v>1873</v>
      </c>
      <c r="C185" s="2" t="s">
        <v>2166</v>
      </c>
      <c r="D185" s="4" t="s">
        <v>1778</v>
      </c>
      <c r="E185" s="4" t="s">
        <v>255</v>
      </c>
      <c r="F185" s="4" t="s">
        <v>1971</v>
      </c>
      <c r="G185" s="4" t="s">
        <v>1523</v>
      </c>
      <c r="H185" s="4" t="s">
        <v>1886</v>
      </c>
      <c r="I185" s="4"/>
      <c r="J185" s="4"/>
    </row>
    <row r="186" spans="1:10" ht="15">
      <c r="A186" s="2" t="s">
        <v>1074</v>
      </c>
      <c r="B186" s="3" t="s">
        <v>1873</v>
      </c>
      <c r="C186" s="2" t="s">
        <v>1075</v>
      </c>
      <c r="D186" s="4" t="s">
        <v>1778</v>
      </c>
      <c r="E186" s="4" t="s">
        <v>256</v>
      </c>
      <c r="F186" s="4" t="s">
        <v>257</v>
      </c>
      <c r="G186" s="4" t="s">
        <v>1523</v>
      </c>
      <c r="H186" s="4" t="s">
        <v>1904</v>
      </c>
      <c r="I186" s="4"/>
      <c r="J186" s="4"/>
    </row>
    <row r="187" spans="1:10" ht="15">
      <c r="A187" s="2" t="s">
        <v>1076</v>
      </c>
      <c r="B187" s="3" t="s">
        <v>1873</v>
      </c>
      <c r="C187" s="2" t="s">
        <v>2167</v>
      </c>
      <c r="D187" s="4" t="s">
        <v>1779</v>
      </c>
      <c r="E187" s="4" t="s">
        <v>258</v>
      </c>
      <c r="F187" s="4" t="s">
        <v>1795</v>
      </c>
      <c r="G187" s="4" t="s">
        <v>1523</v>
      </c>
      <c r="H187" s="4" t="s">
        <v>1886</v>
      </c>
      <c r="I187" s="4"/>
      <c r="J187" s="4"/>
    </row>
    <row r="188" spans="1:10" ht="15">
      <c r="A188" s="2" t="s">
        <v>1077</v>
      </c>
      <c r="B188" s="3" t="s">
        <v>1873</v>
      </c>
      <c r="C188" s="2" t="s">
        <v>2168</v>
      </c>
      <c r="D188" s="4" t="s">
        <v>1779</v>
      </c>
      <c r="E188" s="4" t="s">
        <v>259</v>
      </c>
      <c r="F188" s="4" t="s">
        <v>260</v>
      </c>
      <c r="G188" s="4" t="s">
        <v>1523</v>
      </c>
      <c r="H188" s="4" t="s">
        <v>1896</v>
      </c>
      <c r="I188" s="4"/>
      <c r="J188" s="4"/>
    </row>
    <row r="189" spans="1:10" ht="15">
      <c r="A189" s="2" t="s">
        <v>1078</v>
      </c>
      <c r="B189" s="3" t="s">
        <v>1873</v>
      </c>
      <c r="C189" s="2" t="s">
        <v>2169</v>
      </c>
      <c r="D189" s="4" t="s">
        <v>1779</v>
      </c>
      <c r="E189" s="4" t="s">
        <v>261</v>
      </c>
      <c r="F189" s="4" t="s">
        <v>1972</v>
      </c>
      <c r="G189" s="4" t="s">
        <v>1523</v>
      </c>
      <c r="H189" s="4" t="s">
        <v>1896</v>
      </c>
      <c r="I189" s="4"/>
      <c r="J189" s="4"/>
    </row>
    <row r="190" spans="1:10" ht="15">
      <c r="A190" s="2" t="s">
        <v>1727</v>
      </c>
      <c r="B190" s="3" t="s">
        <v>1873</v>
      </c>
      <c r="C190" s="2" t="s">
        <v>1735</v>
      </c>
      <c r="D190" s="4" t="s">
        <v>1779</v>
      </c>
      <c r="E190" s="4" t="s">
        <v>262</v>
      </c>
      <c r="F190" s="4" t="s">
        <v>263</v>
      </c>
      <c r="G190" s="4" t="s">
        <v>1523</v>
      </c>
      <c r="H190" s="4" t="s">
        <v>1925</v>
      </c>
      <c r="I190" s="4"/>
      <c r="J190" s="4"/>
    </row>
    <row r="191" spans="1:10" ht="15">
      <c r="A191" s="2" t="s">
        <v>1728</v>
      </c>
      <c r="B191" s="3" t="s">
        <v>1873</v>
      </c>
      <c r="C191" s="2" t="s">
        <v>2170</v>
      </c>
      <c r="D191" s="4" t="s">
        <v>1779</v>
      </c>
      <c r="E191" s="4" t="s">
        <v>264</v>
      </c>
      <c r="F191" s="4" t="s">
        <v>265</v>
      </c>
      <c r="G191" s="4" t="s">
        <v>1523</v>
      </c>
      <c r="H191" s="4" t="s">
        <v>1896</v>
      </c>
      <c r="I191" s="4"/>
      <c r="J191" s="4"/>
    </row>
    <row r="192" spans="1:10" ht="15">
      <c r="A192" s="2" t="s">
        <v>1079</v>
      </c>
      <c r="B192" s="3" t="s">
        <v>1873</v>
      </c>
      <c r="C192" s="2" t="s">
        <v>2171</v>
      </c>
      <c r="D192" s="4" t="s">
        <v>1779</v>
      </c>
      <c r="E192" s="4" t="s">
        <v>266</v>
      </c>
      <c r="F192" s="4" t="s">
        <v>267</v>
      </c>
      <c r="G192" s="4" t="s">
        <v>1523</v>
      </c>
      <c r="H192" s="4" t="s">
        <v>1936</v>
      </c>
      <c r="I192" s="4"/>
      <c r="J192" s="4"/>
    </row>
    <row r="193" spans="1:10" ht="15">
      <c r="A193" s="2" t="s">
        <v>1736</v>
      </c>
      <c r="B193" s="3" t="s">
        <v>1873</v>
      </c>
      <c r="C193" s="2" t="s">
        <v>2172</v>
      </c>
      <c r="D193" s="4" t="s">
        <v>1779</v>
      </c>
      <c r="E193" s="4" t="s">
        <v>268</v>
      </c>
      <c r="F193" s="4" t="s">
        <v>1973</v>
      </c>
      <c r="G193" s="4" t="s">
        <v>1523</v>
      </c>
      <c r="H193" s="4" t="s">
        <v>1886</v>
      </c>
      <c r="I193" s="4"/>
      <c r="J193" s="4"/>
    </row>
    <row r="194" spans="1:10" ht="15">
      <c r="A194" s="2" t="s">
        <v>1080</v>
      </c>
      <c r="B194" s="3" t="s">
        <v>1873</v>
      </c>
      <c r="C194" s="2" t="s">
        <v>1081</v>
      </c>
      <c r="D194" s="4" t="s">
        <v>1779</v>
      </c>
      <c r="E194" s="4" t="s">
        <v>269</v>
      </c>
      <c r="F194" s="4" t="s">
        <v>1974</v>
      </c>
      <c r="G194" s="4" t="s">
        <v>1523</v>
      </c>
      <c r="H194" s="4" t="s">
        <v>1904</v>
      </c>
      <c r="I194" s="4"/>
      <c r="J194" s="4"/>
    </row>
    <row r="195" spans="1:10" ht="15">
      <c r="A195" s="2" t="s">
        <v>1082</v>
      </c>
      <c r="B195" s="3" t="s">
        <v>1873</v>
      </c>
      <c r="C195" s="2" t="s">
        <v>2173</v>
      </c>
      <c r="D195" s="4" t="s">
        <v>1779</v>
      </c>
      <c r="E195" s="4" t="s">
        <v>270</v>
      </c>
      <c r="F195" s="4" t="s">
        <v>271</v>
      </c>
      <c r="G195" s="4" t="s">
        <v>1523</v>
      </c>
      <c r="H195" s="4" t="s">
        <v>1886</v>
      </c>
      <c r="I195" s="4"/>
      <c r="J195" s="4"/>
    </row>
    <row r="196" spans="1:10" ht="15">
      <c r="A196" s="2" t="s">
        <v>1083</v>
      </c>
      <c r="B196" s="3" t="s">
        <v>1873</v>
      </c>
      <c r="C196" s="2" t="s">
        <v>2174</v>
      </c>
      <c r="D196" s="4" t="s">
        <v>1779</v>
      </c>
      <c r="E196" s="4" t="s">
        <v>1615</v>
      </c>
      <c r="F196" s="4" t="s">
        <v>1616</v>
      </c>
      <c r="G196" s="4" t="s">
        <v>1523</v>
      </c>
      <c r="H196" s="4" t="s">
        <v>1929</v>
      </c>
      <c r="I196" s="4"/>
      <c r="J196" s="4"/>
    </row>
    <row r="197" spans="1:10" ht="15">
      <c r="A197" s="2" t="s">
        <v>1084</v>
      </c>
      <c r="B197" s="3" t="s">
        <v>1873</v>
      </c>
      <c r="C197" s="2" t="s">
        <v>2175</v>
      </c>
      <c r="D197" s="4" t="s">
        <v>1779</v>
      </c>
      <c r="E197" s="4" t="s">
        <v>272</v>
      </c>
      <c r="F197" s="4" t="s">
        <v>1975</v>
      </c>
      <c r="G197" s="4" t="s">
        <v>1523</v>
      </c>
      <c r="H197" s="4" t="s">
        <v>1886</v>
      </c>
      <c r="I197" s="4"/>
      <c r="J197" s="4"/>
    </row>
    <row r="198" spans="1:10" ht="15">
      <c r="A198" s="2" t="s">
        <v>1085</v>
      </c>
      <c r="B198" s="3" t="s">
        <v>1873</v>
      </c>
      <c r="C198" s="2" t="s">
        <v>1086</v>
      </c>
      <c r="D198" s="4" t="s">
        <v>1779</v>
      </c>
      <c r="E198" s="4" t="s">
        <v>273</v>
      </c>
      <c r="F198" s="4" t="s">
        <v>274</v>
      </c>
      <c r="G198" s="4" t="s">
        <v>1523</v>
      </c>
      <c r="H198" s="4" t="s">
        <v>1932</v>
      </c>
      <c r="I198" s="4"/>
      <c r="J198" s="4"/>
    </row>
    <row r="199" spans="1:10" ht="15">
      <c r="A199" s="2" t="s">
        <v>1087</v>
      </c>
      <c r="B199" s="3" t="s">
        <v>1873</v>
      </c>
      <c r="C199" s="2" t="s">
        <v>1088</v>
      </c>
      <c r="D199" s="4" t="s">
        <v>1779</v>
      </c>
      <c r="E199" s="4" t="s">
        <v>275</v>
      </c>
      <c r="F199" s="4" t="s">
        <v>1976</v>
      </c>
      <c r="G199" s="4" t="s">
        <v>1523</v>
      </c>
      <c r="H199" s="4" t="s">
        <v>1932</v>
      </c>
      <c r="I199" s="4"/>
      <c r="J199" s="4"/>
    </row>
    <row r="200" spans="1:10" ht="15">
      <c r="A200" s="2" t="s">
        <v>1089</v>
      </c>
      <c r="B200" s="3" t="s">
        <v>1873</v>
      </c>
      <c r="C200" s="2" t="s">
        <v>2176</v>
      </c>
      <c r="D200" s="4" t="s">
        <v>1779</v>
      </c>
      <c r="E200" s="4" t="s">
        <v>276</v>
      </c>
      <c r="F200" s="4" t="s">
        <v>1977</v>
      </c>
      <c r="G200" s="4" t="s">
        <v>1523</v>
      </c>
      <c r="H200" s="4" t="s">
        <v>1911</v>
      </c>
      <c r="I200" s="4"/>
      <c r="J200" s="4"/>
    </row>
    <row r="201" spans="1:10" ht="15">
      <c r="A201" s="2" t="s">
        <v>1699</v>
      </c>
      <c r="B201" s="3" t="s">
        <v>1873</v>
      </c>
      <c r="C201" s="2" t="s">
        <v>2177</v>
      </c>
      <c r="D201" s="4" t="s">
        <v>1779</v>
      </c>
      <c r="E201" s="4" t="s">
        <v>277</v>
      </c>
      <c r="F201" s="4" t="s">
        <v>278</v>
      </c>
      <c r="G201" s="4" t="s">
        <v>1523</v>
      </c>
      <c r="H201" s="4" t="s">
        <v>1904</v>
      </c>
      <c r="I201" s="4"/>
      <c r="J201" s="4"/>
    </row>
    <row r="202" spans="1:10" ht="15">
      <c r="A202" s="2" t="s">
        <v>1090</v>
      </c>
      <c r="B202" s="3" t="s">
        <v>1873</v>
      </c>
      <c r="C202" s="2" t="s">
        <v>2178</v>
      </c>
      <c r="D202" s="4" t="s">
        <v>1779</v>
      </c>
      <c r="E202" s="4" t="s">
        <v>279</v>
      </c>
      <c r="F202" s="4" t="s">
        <v>280</v>
      </c>
      <c r="G202" s="4" t="s">
        <v>1523</v>
      </c>
      <c r="H202" s="4" t="s">
        <v>1978</v>
      </c>
      <c r="I202" s="4"/>
      <c r="J202" s="4"/>
    </row>
    <row r="203" spans="1:10" ht="15">
      <c r="A203" s="2" t="s">
        <v>1091</v>
      </c>
      <c r="B203" s="3" t="s">
        <v>1873</v>
      </c>
      <c r="C203" s="2" t="s">
        <v>2179</v>
      </c>
      <c r="D203" s="4" t="s">
        <v>1779</v>
      </c>
      <c r="E203" s="4" t="s">
        <v>281</v>
      </c>
      <c r="F203" s="4" t="s">
        <v>282</v>
      </c>
      <c r="G203" s="4" t="s">
        <v>1523</v>
      </c>
      <c r="H203" s="4" t="s">
        <v>1896</v>
      </c>
      <c r="I203" s="4"/>
      <c r="J203" s="4"/>
    </row>
    <row r="204" spans="1:10" ht="15">
      <c r="A204" s="2" t="s">
        <v>1092</v>
      </c>
      <c r="B204" s="3" t="s">
        <v>1873</v>
      </c>
      <c r="C204" s="2" t="s">
        <v>1093</v>
      </c>
      <c r="D204" s="4" t="s">
        <v>1779</v>
      </c>
      <c r="E204" s="4" t="s">
        <v>283</v>
      </c>
      <c r="F204" s="4" t="s">
        <v>284</v>
      </c>
      <c r="G204" s="4" t="s">
        <v>1523</v>
      </c>
      <c r="H204" s="4" t="s">
        <v>1886</v>
      </c>
      <c r="I204" s="4"/>
      <c r="J204" s="4"/>
    </row>
    <row r="205" spans="1:10" ht="15">
      <c r="A205" s="2" t="s">
        <v>1094</v>
      </c>
      <c r="B205" s="3" t="s">
        <v>1873</v>
      </c>
      <c r="C205" s="2" t="s">
        <v>2180</v>
      </c>
      <c r="D205" s="4" t="s">
        <v>1779</v>
      </c>
      <c r="E205" s="4" t="s">
        <v>285</v>
      </c>
      <c r="F205" s="4" t="s">
        <v>286</v>
      </c>
      <c r="G205" s="4" t="s">
        <v>1523</v>
      </c>
      <c r="H205" s="4" t="s">
        <v>1896</v>
      </c>
      <c r="I205" s="4"/>
      <c r="J205" s="4"/>
    </row>
    <row r="206" spans="1:10" ht="15">
      <c r="A206" s="2" t="s">
        <v>1095</v>
      </c>
      <c r="B206" s="3" t="s">
        <v>1873</v>
      </c>
      <c r="C206" s="2" t="s">
        <v>2181</v>
      </c>
      <c r="D206" s="4" t="s">
        <v>1779</v>
      </c>
      <c r="E206" s="4" t="s">
        <v>287</v>
      </c>
      <c r="F206" s="4" t="s">
        <v>288</v>
      </c>
      <c r="G206" s="4" t="s">
        <v>1523</v>
      </c>
      <c r="H206" s="4" t="s">
        <v>1918</v>
      </c>
      <c r="I206" s="4"/>
      <c r="J206" s="4"/>
    </row>
    <row r="207" spans="1:10" ht="15">
      <c r="A207" s="2" t="s">
        <v>1096</v>
      </c>
      <c r="B207" s="3" t="s">
        <v>1873</v>
      </c>
      <c r="C207" s="2" t="s">
        <v>2182</v>
      </c>
      <c r="D207" s="4" t="s">
        <v>1779</v>
      </c>
      <c r="E207" s="4" t="s">
        <v>289</v>
      </c>
      <c r="F207" s="4" t="s">
        <v>1796</v>
      </c>
      <c r="G207" s="4" t="s">
        <v>1523</v>
      </c>
      <c r="H207" s="4" t="s">
        <v>1886</v>
      </c>
      <c r="I207" s="4"/>
      <c r="J207" s="4"/>
    </row>
    <row r="208" spans="1:10" ht="15">
      <c r="A208" s="2" t="s">
        <v>1097</v>
      </c>
      <c r="B208" s="3" t="s">
        <v>1873</v>
      </c>
      <c r="C208" s="2" t="s">
        <v>2183</v>
      </c>
      <c r="D208" s="4" t="s">
        <v>1779</v>
      </c>
      <c r="E208" s="4" t="s">
        <v>290</v>
      </c>
      <c r="F208" s="4" t="s">
        <v>291</v>
      </c>
      <c r="G208" s="4" t="s">
        <v>1523</v>
      </c>
      <c r="H208" s="4" t="s">
        <v>1884</v>
      </c>
      <c r="I208" s="4"/>
      <c r="J208" s="4"/>
    </row>
    <row r="209" spans="1:10" ht="15">
      <c r="A209" s="2" t="s">
        <v>1098</v>
      </c>
      <c r="B209" s="3" t="s">
        <v>1873</v>
      </c>
      <c r="C209" s="2" t="s">
        <v>1099</v>
      </c>
      <c r="D209" s="4" t="s">
        <v>1778</v>
      </c>
      <c r="E209" s="4" t="s">
        <v>292</v>
      </c>
      <c r="F209" s="4" t="s">
        <v>1639</v>
      </c>
      <c r="G209" s="4" t="s">
        <v>1523</v>
      </c>
      <c r="H209" s="4" t="s">
        <v>1932</v>
      </c>
      <c r="I209" s="4"/>
      <c r="J209" s="4"/>
    </row>
    <row r="210" spans="1:10" ht="15">
      <c r="A210" s="2" t="s">
        <v>1737</v>
      </c>
      <c r="B210" s="3" t="s">
        <v>1873</v>
      </c>
      <c r="C210" s="2" t="s">
        <v>1811</v>
      </c>
      <c r="D210" s="4" t="s">
        <v>1778</v>
      </c>
      <c r="E210" s="4" t="s">
        <v>293</v>
      </c>
      <c r="F210" s="4" t="s">
        <v>294</v>
      </c>
      <c r="G210" s="4" t="s">
        <v>1523</v>
      </c>
      <c r="H210" s="4" t="s">
        <v>1936</v>
      </c>
      <c r="I210" s="4"/>
      <c r="J210" s="4"/>
    </row>
    <row r="211" spans="1:10" ht="15">
      <c r="A211" s="2" t="s">
        <v>1738</v>
      </c>
      <c r="B211" s="3" t="s">
        <v>1873</v>
      </c>
      <c r="C211" s="2" t="s">
        <v>1812</v>
      </c>
      <c r="D211" s="4" t="s">
        <v>1778</v>
      </c>
      <c r="E211" s="4" t="s">
        <v>295</v>
      </c>
      <c r="F211" s="4" t="s">
        <v>296</v>
      </c>
      <c r="G211" s="4" t="s">
        <v>1523</v>
      </c>
      <c r="H211" s="4" t="s">
        <v>1979</v>
      </c>
      <c r="I211" s="4"/>
      <c r="J211" s="4"/>
    </row>
    <row r="212" spans="1:10" ht="15">
      <c r="A212" s="2" t="s">
        <v>1739</v>
      </c>
      <c r="B212" s="3" t="s">
        <v>1873</v>
      </c>
      <c r="C212" s="2" t="s">
        <v>2184</v>
      </c>
      <c r="D212" s="4" t="s">
        <v>1778</v>
      </c>
      <c r="E212" s="4" t="s">
        <v>297</v>
      </c>
      <c r="F212" s="4" t="s">
        <v>298</v>
      </c>
      <c r="G212" s="4" t="s">
        <v>1523</v>
      </c>
      <c r="H212" s="4" t="s">
        <v>1896</v>
      </c>
      <c r="I212" s="4"/>
      <c r="J212" s="4"/>
    </row>
    <row r="213" spans="1:10" ht="15">
      <c r="A213" s="2" t="s">
        <v>1740</v>
      </c>
      <c r="B213" s="3" t="s">
        <v>1873</v>
      </c>
      <c r="C213" s="2" t="s">
        <v>1813</v>
      </c>
      <c r="D213" s="4" t="s">
        <v>1778</v>
      </c>
      <c r="E213" s="4" t="s">
        <v>299</v>
      </c>
      <c r="F213" s="4" t="s">
        <v>300</v>
      </c>
      <c r="G213" s="4" t="s">
        <v>1523</v>
      </c>
      <c r="H213" s="4" t="s">
        <v>1886</v>
      </c>
      <c r="I213" s="4"/>
      <c r="J213" s="4"/>
    </row>
    <row r="214" spans="1:10" ht="15">
      <c r="A214" s="2" t="s">
        <v>1100</v>
      </c>
      <c r="B214" s="3" t="s">
        <v>1873</v>
      </c>
      <c r="C214" s="2" t="s">
        <v>1101</v>
      </c>
      <c r="D214" s="4" t="s">
        <v>1778</v>
      </c>
      <c r="E214" s="4" t="s">
        <v>301</v>
      </c>
      <c r="F214" s="4" t="s">
        <v>302</v>
      </c>
      <c r="G214" s="4" t="s">
        <v>1523</v>
      </c>
      <c r="H214" s="4" t="s">
        <v>1904</v>
      </c>
      <c r="I214" s="4"/>
      <c r="J214" s="4"/>
    </row>
    <row r="215" spans="1:10" ht="15">
      <c r="A215" s="2" t="s">
        <v>1102</v>
      </c>
      <c r="B215" s="3" t="s">
        <v>1873</v>
      </c>
      <c r="C215" s="2" t="s">
        <v>1103</v>
      </c>
      <c r="D215" s="4" t="s">
        <v>1778</v>
      </c>
      <c r="E215" s="4" t="s">
        <v>303</v>
      </c>
      <c r="F215" s="4" t="s">
        <v>304</v>
      </c>
      <c r="G215" s="4" t="s">
        <v>1523</v>
      </c>
      <c r="H215" s="4" t="s">
        <v>1925</v>
      </c>
      <c r="I215" s="4"/>
      <c r="J215" s="4"/>
    </row>
    <row r="216" spans="1:10" ht="15">
      <c r="A216" s="2" t="s">
        <v>1104</v>
      </c>
      <c r="B216" s="3" t="s">
        <v>1873</v>
      </c>
      <c r="C216" s="2" t="s">
        <v>1105</v>
      </c>
      <c r="D216" s="4" t="s">
        <v>1778</v>
      </c>
      <c r="E216" s="4" t="s">
        <v>305</v>
      </c>
      <c r="F216" s="4" t="s">
        <v>306</v>
      </c>
      <c r="G216" s="4" t="s">
        <v>1523</v>
      </c>
      <c r="H216" s="4" t="s">
        <v>1896</v>
      </c>
      <c r="I216" s="4"/>
      <c r="J216" s="4"/>
    </row>
    <row r="217" spans="1:10" ht="15">
      <c r="A217" s="2" t="s">
        <v>1106</v>
      </c>
      <c r="B217" s="3" t="s">
        <v>1873</v>
      </c>
      <c r="C217" s="2" t="s">
        <v>1107</v>
      </c>
      <c r="D217" s="4" t="s">
        <v>1778</v>
      </c>
      <c r="E217" s="4" t="s">
        <v>307</v>
      </c>
      <c r="F217" s="4" t="s">
        <v>308</v>
      </c>
      <c r="G217" s="4" t="s">
        <v>1523</v>
      </c>
      <c r="H217" s="4" t="s">
        <v>1932</v>
      </c>
      <c r="I217" s="4"/>
      <c r="J217" s="4"/>
    </row>
    <row r="218" spans="1:10" ht="15">
      <c r="A218" s="2" t="s">
        <v>1108</v>
      </c>
      <c r="B218" s="3" t="s">
        <v>1873</v>
      </c>
      <c r="C218" s="2" t="s">
        <v>2185</v>
      </c>
      <c r="D218" s="4" t="s">
        <v>1778</v>
      </c>
      <c r="E218" s="4" t="s">
        <v>309</v>
      </c>
      <c r="F218" s="4" t="s">
        <v>1797</v>
      </c>
      <c r="G218" s="4" t="s">
        <v>1523</v>
      </c>
      <c r="H218" s="4" t="s">
        <v>1978</v>
      </c>
      <c r="I218" s="4"/>
      <c r="J218" s="4"/>
    </row>
    <row r="219" spans="1:10" ht="15">
      <c r="A219" s="2" t="s">
        <v>1109</v>
      </c>
      <c r="B219" s="3" t="s">
        <v>1873</v>
      </c>
      <c r="C219" s="2" t="s">
        <v>1110</v>
      </c>
      <c r="D219" s="4" t="s">
        <v>1778</v>
      </c>
      <c r="E219" s="4" t="s">
        <v>310</v>
      </c>
      <c r="F219" s="4" t="s">
        <v>311</v>
      </c>
      <c r="G219" s="4" t="s">
        <v>1523</v>
      </c>
      <c r="H219" s="4" t="s">
        <v>1941</v>
      </c>
      <c r="I219" s="4"/>
      <c r="J219" s="4"/>
    </row>
    <row r="220" spans="1:10" ht="15">
      <c r="A220" s="2" t="s">
        <v>1111</v>
      </c>
      <c r="B220" s="3" t="s">
        <v>1873</v>
      </c>
      <c r="C220" s="2" t="s">
        <v>1112</v>
      </c>
      <c r="D220" s="4" t="s">
        <v>1778</v>
      </c>
      <c r="E220" s="4" t="s">
        <v>312</v>
      </c>
      <c r="F220" s="4" t="s">
        <v>313</v>
      </c>
      <c r="G220" s="4" t="s">
        <v>1523</v>
      </c>
      <c r="H220" s="4" t="s">
        <v>1962</v>
      </c>
      <c r="I220" s="4"/>
      <c r="J220" s="4"/>
    </row>
    <row r="221" spans="1:10" ht="15">
      <c r="A221" s="2" t="s">
        <v>1113</v>
      </c>
      <c r="B221" s="3" t="s">
        <v>1873</v>
      </c>
      <c r="C221" s="2" t="s">
        <v>1114</v>
      </c>
      <c r="D221" s="4" t="s">
        <v>1778</v>
      </c>
      <c r="E221" s="4" t="s">
        <v>314</v>
      </c>
      <c r="F221" s="4" t="s">
        <v>315</v>
      </c>
      <c r="G221" s="4" t="s">
        <v>1523</v>
      </c>
      <c r="H221" s="4" t="s">
        <v>1934</v>
      </c>
      <c r="I221" s="4"/>
      <c r="J221" s="4"/>
    </row>
    <row r="222" spans="1:10" ht="15">
      <c r="A222" s="2" t="s">
        <v>1115</v>
      </c>
      <c r="B222" s="3" t="s">
        <v>1873</v>
      </c>
      <c r="C222" s="2" t="s">
        <v>1116</v>
      </c>
      <c r="D222" s="4" t="s">
        <v>1778</v>
      </c>
      <c r="E222" s="4" t="s">
        <v>316</v>
      </c>
      <c r="F222" s="4" t="s">
        <v>1798</v>
      </c>
      <c r="G222" s="4" t="s">
        <v>1523</v>
      </c>
      <c r="H222" s="4" t="s">
        <v>1936</v>
      </c>
      <c r="I222" s="4"/>
      <c r="J222" s="4"/>
    </row>
    <row r="223" spans="1:10" ht="15">
      <c r="A223" s="2" t="s">
        <v>1117</v>
      </c>
      <c r="B223" s="3" t="s">
        <v>1873</v>
      </c>
      <c r="C223" s="2" t="s">
        <v>1118</v>
      </c>
      <c r="D223" s="4" t="s">
        <v>1778</v>
      </c>
      <c r="E223" s="4" t="s">
        <v>317</v>
      </c>
      <c r="F223" s="4" t="s">
        <v>318</v>
      </c>
      <c r="G223" s="4" t="s">
        <v>1523</v>
      </c>
      <c r="H223" s="4" t="s">
        <v>1896</v>
      </c>
      <c r="I223" s="4"/>
      <c r="J223" s="4"/>
    </row>
    <row r="224" spans="1:10" ht="15">
      <c r="A224" s="2" t="s">
        <v>1119</v>
      </c>
      <c r="B224" s="3" t="s">
        <v>1873</v>
      </c>
      <c r="C224" s="2" t="s">
        <v>1741</v>
      </c>
      <c r="D224" s="4" t="s">
        <v>1778</v>
      </c>
      <c r="E224" s="4" t="s">
        <v>319</v>
      </c>
      <c r="F224" s="4" t="s">
        <v>1730</v>
      </c>
      <c r="G224" s="4" t="s">
        <v>1523</v>
      </c>
      <c r="H224" s="4" t="s">
        <v>1886</v>
      </c>
      <c r="I224" s="4"/>
      <c r="J224" s="4"/>
    </row>
    <row r="225" spans="1:10" ht="15">
      <c r="A225" s="2" t="s">
        <v>1742</v>
      </c>
      <c r="B225" s="3" t="s">
        <v>1873</v>
      </c>
      <c r="C225" s="2" t="s">
        <v>2186</v>
      </c>
      <c r="D225" s="4" t="s">
        <v>1778</v>
      </c>
      <c r="E225" s="4" t="s">
        <v>320</v>
      </c>
      <c r="F225" s="4" t="s">
        <v>321</v>
      </c>
      <c r="G225" s="4" t="s">
        <v>1799</v>
      </c>
      <c r="H225" s="4" t="s">
        <v>1980</v>
      </c>
      <c r="I225" s="4"/>
      <c r="J225" s="4"/>
    </row>
    <row r="226" spans="1:10" ht="15">
      <c r="A226" s="2" t="s">
        <v>951</v>
      </c>
      <c r="B226" s="3" t="s">
        <v>1873</v>
      </c>
      <c r="C226" s="2" t="s">
        <v>2187</v>
      </c>
      <c r="D226" s="4" t="s">
        <v>1778</v>
      </c>
      <c r="E226" s="4" t="s">
        <v>322</v>
      </c>
      <c r="F226" s="4" t="s">
        <v>1981</v>
      </c>
      <c r="G226" s="4" t="s">
        <v>1523</v>
      </c>
      <c r="H226" s="4" t="s">
        <v>1886</v>
      </c>
      <c r="I226" s="4"/>
      <c r="J226" s="4"/>
    </row>
    <row r="227" spans="1:10" ht="15">
      <c r="A227" s="2" t="s">
        <v>1120</v>
      </c>
      <c r="B227" s="3" t="s">
        <v>1873</v>
      </c>
      <c r="C227" s="2" t="s">
        <v>2188</v>
      </c>
      <c r="D227" s="4" t="s">
        <v>1778</v>
      </c>
      <c r="E227" s="4" t="s">
        <v>323</v>
      </c>
      <c r="F227" s="4" t="s">
        <v>1628</v>
      </c>
      <c r="G227" s="4" t="s">
        <v>1982</v>
      </c>
      <c r="H227" s="4" t="s">
        <v>1934</v>
      </c>
      <c r="I227" s="4"/>
      <c r="J227" s="4"/>
    </row>
    <row r="228" spans="1:10" ht="15">
      <c r="A228" s="2" t="s">
        <v>1121</v>
      </c>
      <c r="B228" s="3" t="s">
        <v>1873</v>
      </c>
      <c r="C228" s="2" t="s">
        <v>2189</v>
      </c>
      <c r="D228" s="4" t="s">
        <v>1778</v>
      </c>
      <c r="E228" s="4" t="s">
        <v>324</v>
      </c>
      <c r="F228" s="4" t="s">
        <v>325</v>
      </c>
      <c r="G228" s="4" t="s">
        <v>1523</v>
      </c>
      <c r="H228" s="4" t="s">
        <v>1925</v>
      </c>
      <c r="I228" s="4"/>
      <c r="J228" s="4"/>
    </row>
    <row r="229" spans="1:10" ht="15">
      <c r="A229" s="2" t="s">
        <v>1122</v>
      </c>
      <c r="B229" s="3" t="s">
        <v>1873</v>
      </c>
      <c r="C229" s="2" t="s">
        <v>2190</v>
      </c>
      <c r="D229" s="4" t="s">
        <v>1778</v>
      </c>
      <c r="E229" s="4" t="s">
        <v>326</v>
      </c>
      <c r="F229" s="4" t="s">
        <v>327</v>
      </c>
      <c r="G229" s="4" t="s">
        <v>1523</v>
      </c>
      <c r="H229" s="4" t="s">
        <v>1896</v>
      </c>
      <c r="I229" s="4"/>
      <c r="J229" s="4"/>
    </row>
    <row r="230" spans="1:10" ht="15">
      <c r="A230" s="2" t="s">
        <v>1123</v>
      </c>
      <c r="B230" s="3" t="s">
        <v>1873</v>
      </c>
      <c r="C230" s="2" t="s">
        <v>2191</v>
      </c>
      <c r="D230" s="4" t="s">
        <v>1778</v>
      </c>
      <c r="E230" s="4" t="s">
        <v>328</v>
      </c>
      <c r="F230" s="4" t="s">
        <v>329</v>
      </c>
      <c r="G230" s="4" t="s">
        <v>1523</v>
      </c>
      <c r="H230" s="4" t="s">
        <v>1896</v>
      </c>
      <c r="I230" s="4"/>
      <c r="J230" s="4"/>
    </row>
    <row r="231" spans="1:10" ht="15">
      <c r="A231" s="2" t="s">
        <v>1124</v>
      </c>
      <c r="B231" s="3" t="s">
        <v>1873</v>
      </c>
      <c r="C231" s="2" t="s">
        <v>2192</v>
      </c>
      <c r="D231" s="4" t="s">
        <v>1778</v>
      </c>
      <c r="E231" s="4" t="s">
        <v>330</v>
      </c>
      <c r="F231" s="4" t="s">
        <v>1983</v>
      </c>
      <c r="G231" s="4" t="s">
        <v>1523</v>
      </c>
      <c r="H231" s="4" t="s">
        <v>1896</v>
      </c>
      <c r="I231" s="4"/>
      <c r="J231" s="4"/>
    </row>
    <row r="232" spans="1:10" ht="15">
      <c r="A232" s="2" t="s">
        <v>1125</v>
      </c>
      <c r="B232" s="3" t="s">
        <v>1873</v>
      </c>
      <c r="C232" s="2" t="s">
        <v>1126</v>
      </c>
      <c r="D232" s="4" t="s">
        <v>1778</v>
      </c>
      <c r="E232" s="4" t="s">
        <v>331</v>
      </c>
      <c r="F232" s="4" t="s">
        <v>1984</v>
      </c>
      <c r="G232" s="4" t="s">
        <v>1523</v>
      </c>
      <c r="H232" s="4" t="s">
        <v>1896</v>
      </c>
      <c r="I232" s="4"/>
      <c r="J232" s="4"/>
    </row>
    <row r="233" spans="1:10" ht="15">
      <c r="A233" s="2" t="s">
        <v>1127</v>
      </c>
      <c r="B233" s="3" t="s">
        <v>1873</v>
      </c>
      <c r="C233" s="2" t="s">
        <v>1128</v>
      </c>
      <c r="D233" s="4" t="s">
        <v>1778</v>
      </c>
      <c r="E233" s="4" t="s">
        <v>332</v>
      </c>
      <c r="F233" s="4" t="s">
        <v>1985</v>
      </c>
      <c r="G233" s="4" t="s">
        <v>1523</v>
      </c>
      <c r="H233" s="4" t="s">
        <v>1886</v>
      </c>
      <c r="I233" s="4"/>
      <c r="J233" s="4"/>
    </row>
    <row r="234" spans="1:10" ht="15">
      <c r="A234" s="2" t="s">
        <v>1129</v>
      </c>
      <c r="B234" s="3" t="s">
        <v>1873</v>
      </c>
      <c r="C234" s="2" t="s">
        <v>2193</v>
      </c>
      <c r="D234" s="4" t="s">
        <v>1778</v>
      </c>
      <c r="E234" s="4" t="s">
        <v>333</v>
      </c>
      <c r="F234" s="4" t="s">
        <v>334</v>
      </c>
      <c r="G234" s="4" t="s">
        <v>1523</v>
      </c>
      <c r="H234" s="4" t="s">
        <v>1896</v>
      </c>
      <c r="I234" s="4"/>
      <c r="J234" s="4"/>
    </row>
    <row r="235" spans="1:10" ht="15">
      <c r="A235" s="2" t="s">
        <v>1609</v>
      </c>
      <c r="B235" s="3" t="s">
        <v>1873</v>
      </c>
      <c r="C235" s="2" t="s">
        <v>2194</v>
      </c>
      <c r="D235" s="4" t="s">
        <v>1778</v>
      </c>
      <c r="E235" s="4" t="s">
        <v>335</v>
      </c>
      <c r="F235" s="4" t="s">
        <v>1800</v>
      </c>
      <c r="G235" s="4" t="s">
        <v>1523</v>
      </c>
      <c r="H235" s="4" t="s">
        <v>1924</v>
      </c>
      <c r="I235" s="4"/>
      <c r="J235" s="4"/>
    </row>
    <row r="236" spans="1:10" ht="15">
      <c r="A236" s="2" t="s">
        <v>1729</v>
      </c>
      <c r="B236" s="3" t="s">
        <v>1873</v>
      </c>
      <c r="C236" s="2" t="s">
        <v>1815</v>
      </c>
      <c r="D236" s="4" t="s">
        <v>1778</v>
      </c>
      <c r="E236" s="4" t="s">
        <v>336</v>
      </c>
      <c r="F236" s="4" t="s">
        <v>337</v>
      </c>
      <c r="G236" s="4" t="s">
        <v>1523</v>
      </c>
      <c r="H236" s="4" t="s">
        <v>1962</v>
      </c>
      <c r="I236" s="4"/>
      <c r="J236" s="4"/>
    </row>
    <row r="237" spans="1:10" ht="15">
      <c r="A237" s="2" t="s">
        <v>1130</v>
      </c>
      <c r="B237" s="3" t="s">
        <v>1873</v>
      </c>
      <c r="C237" s="2" t="s">
        <v>1131</v>
      </c>
      <c r="D237" s="4" t="s">
        <v>1778</v>
      </c>
      <c r="E237" s="4" t="s">
        <v>338</v>
      </c>
      <c r="F237" s="4" t="s">
        <v>339</v>
      </c>
      <c r="G237" s="4" t="s">
        <v>1523</v>
      </c>
      <c r="H237" s="4" t="s">
        <v>1932</v>
      </c>
      <c r="I237" s="4"/>
      <c r="J237" s="4"/>
    </row>
    <row r="238" spans="1:10" ht="15">
      <c r="A238" s="2" t="s">
        <v>1132</v>
      </c>
      <c r="B238" s="3" t="s">
        <v>1873</v>
      </c>
      <c r="C238" s="2" t="s">
        <v>2195</v>
      </c>
      <c r="D238" s="4" t="s">
        <v>1778</v>
      </c>
      <c r="E238" s="4" t="s">
        <v>340</v>
      </c>
      <c r="F238" s="4" t="s">
        <v>1801</v>
      </c>
      <c r="G238" s="4" t="s">
        <v>1523</v>
      </c>
      <c r="H238" s="4" t="s">
        <v>1932</v>
      </c>
      <c r="I238" s="4"/>
      <c r="J238" s="4"/>
    </row>
    <row r="239" spans="1:10" ht="15">
      <c r="A239" s="2" t="s">
        <v>1133</v>
      </c>
      <c r="B239" s="3" t="s">
        <v>1873</v>
      </c>
      <c r="C239" s="2" t="s">
        <v>1134</v>
      </c>
      <c r="D239" s="4" t="s">
        <v>1778</v>
      </c>
      <c r="E239" s="4" t="s">
        <v>341</v>
      </c>
      <c r="F239" s="4" t="s">
        <v>1986</v>
      </c>
      <c r="G239" s="4" t="s">
        <v>1523</v>
      </c>
      <c r="H239" s="4" t="s">
        <v>1932</v>
      </c>
      <c r="I239" s="4"/>
      <c r="J239" s="4"/>
    </row>
    <row r="240" spans="1:10" ht="15">
      <c r="A240" s="2" t="s">
        <v>1135</v>
      </c>
      <c r="B240" s="3" t="s">
        <v>1873</v>
      </c>
      <c r="C240" s="2" t="s">
        <v>1136</v>
      </c>
      <c r="D240" s="4" t="s">
        <v>1778</v>
      </c>
      <c r="E240" s="56" t="s">
        <v>342</v>
      </c>
      <c r="F240" s="4" t="s">
        <v>343</v>
      </c>
      <c r="G240" s="4" t="s">
        <v>1523</v>
      </c>
      <c r="H240" s="4" t="s">
        <v>1932</v>
      </c>
      <c r="I240" s="4"/>
      <c r="J240" s="4"/>
    </row>
    <row r="241" spans="1:10" ht="15">
      <c r="A241" s="2" t="s">
        <v>1137</v>
      </c>
      <c r="B241" s="3" t="s">
        <v>1873</v>
      </c>
      <c r="C241" s="2" t="s">
        <v>1138</v>
      </c>
      <c r="D241" s="4" t="s">
        <v>1778</v>
      </c>
      <c r="E241" s="4" t="s">
        <v>344</v>
      </c>
      <c r="F241" s="4" t="s">
        <v>345</v>
      </c>
      <c r="G241" s="4" t="s">
        <v>1523</v>
      </c>
      <c r="H241" s="4" t="s">
        <v>1886</v>
      </c>
      <c r="I241" s="4"/>
      <c r="J241" s="4"/>
    </row>
    <row r="242" spans="1:10" ht="15">
      <c r="A242" s="2" t="s">
        <v>1139</v>
      </c>
      <c r="B242" s="3" t="s">
        <v>1873</v>
      </c>
      <c r="C242" s="2" t="s">
        <v>1140</v>
      </c>
      <c r="D242" s="4" t="s">
        <v>1778</v>
      </c>
      <c r="E242" s="4" t="s">
        <v>346</v>
      </c>
      <c r="F242" s="4" t="s">
        <v>347</v>
      </c>
      <c r="G242" s="4" t="s">
        <v>1523</v>
      </c>
      <c r="H242" s="4" t="s">
        <v>1886</v>
      </c>
      <c r="I242" s="4"/>
      <c r="J242" s="4"/>
    </row>
    <row r="243" spans="1:10" ht="15">
      <c r="A243" s="2" t="s">
        <v>1141</v>
      </c>
      <c r="B243" s="3" t="s">
        <v>1873</v>
      </c>
      <c r="C243" s="2" t="s">
        <v>1142</v>
      </c>
      <c r="D243" s="4" t="s">
        <v>1778</v>
      </c>
      <c r="E243" s="4" t="s">
        <v>348</v>
      </c>
      <c r="F243" s="4" t="s">
        <v>349</v>
      </c>
      <c r="G243" s="4" t="s">
        <v>1523</v>
      </c>
      <c r="H243" s="4" t="s">
        <v>1896</v>
      </c>
      <c r="I243" s="4"/>
      <c r="J243" s="4"/>
    </row>
    <row r="244" spans="1:10" ht="15">
      <c r="A244" s="2" t="s">
        <v>1143</v>
      </c>
      <c r="B244" s="3" t="s">
        <v>1873</v>
      </c>
      <c r="C244" s="2" t="s">
        <v>1144</v>
      </c>
      <c r="D244" s="4" t="s">
        <v>1778</v>
      </c>
      <c r="E244" s="4" t="s">
        <v>350</v>
      </c>
      <c r="F244" s="4" t="s">
        <v>351</v>
      </c>
      <c r="G244" s="4" t="s">
        <v>1523</v>
      </c>
      <c r="H244" s="4" t="s">
        <v>1896</v>
      </c>
      <c r="I244" s="4"/>
      <c r="J244" s="4"/>
    </row>
    <row r="245" spans="1:10" ht="15">
      <c r="A245" s="2" t="s">
        <v>1145</v>
      </c>
      <c r="B245" s="3" t="s">
        <v>1873</v>
      </c>
      <c r="C245" s="2" t="s">
        <v>1146</v>
      </c>
      <c r="D245" s="4" t="s">
        <v>1778</v>
      </c>
      <c r="E245" s="4" t="s">
        <v>352</v>
      </c>
      <c r="F245" s="4" t="s">
        <v>353</v>
      </c>
      <c r="G245" s="4" t="s">
        <v>354</v>
      </c>
      <c r="H245" s="4" t="s">
        <v>1961</v>
      </c>
      <c r="I245" s="4"/>
      <c r="J245" s="4"/>
    </row>
    <row r="246" spans="1:10" ht="15">
      <c r="A246" s="2" t="s">
        <v>1602</v>
      </c>
      <c r="B246" s="3" t="s">
        <v>1873</v>
      </c>
      <c r="C246" s="2" t="s">
        <v>1603</v>
      </c>
      <c r="D246" s="4" t="s">
        <v>1778</v>
      </c>
      <c r="E246" s="4" t="s">
        <v>355</v>
      </c>
      <c r="F246" s="4" t="s">
        <v>356</v>
      </c>
      <c r="G246" s="4" t="s">
        <v>1523</v>
      </c>
      <c r="H246" s="4" t="s">
        <v>1886</v>
      </c>
      <c r="I246" s="4"/>
      <c r="J246" s="4"/>
    </row>
    <row r="247" spans="1:10" ht="15">
      <c r="A247" s="2" t="s">
        <v>1147</v>
      </c>
      <c r="B247" s="3" t="s">
        <v>2318</v>
      </c>
      <c r="C247" s="2" t="s">
        <v>2196</v>
      </c>
      <c r="D247" s="4" t="s">
        <v>1778</v>
      </c>
      <c r="E247" s="4" t="s">
        <v>357</v>
      </c>
      <c r="F247" s="4" t="s">
        <v>1802</v>
      </c>
      <c r="G247" s="4" t="s">
        <v>1523</v>
      </c>
      <c r="H247" s="4" t="s">
        <v>1886</v>
      </c>
      <c r="I247" s="4"/>
      <c r="J247" s="4"/>
    </row>
    <row r="248" spans="1:10" ht="15">
      <c r="A248" s="2" t="s">
        <v>1148</v>
      </c>
      <c r="B248" s="3" t="s">
        <v>2318</v>
      </c>
      <c r="C248" s="2" t="s">
        <v>2196</v>
      </c>
      <c r="D248" s="4" t="s">
        <v>1778</v>
      </c>
      <c r="E248" s="4" t="s">
        <v>358</v>
      </c>
      <c r="F248" s="4" t="s">
        <v>359</v>
      </c>
      <c r="G248" s="4" t="s">
        <v>1523</v>
      </c>
      <c r="H248" s="4" t="s">
        <v>1904</v>
      </c>
      <c r="I248" s="4"/>
      <c r="J248" s="4"/>
    </row>
    <row r="249" spans="1:10" ht="15">
      <c r="A249" s="2" t="s">
        <v>1149</v>
      </c>
      <c r="B249" s="3" t="s">
        <v>2318</v>
      </c>
      <c r="C249" s="2" t="s">
        <v>2196</v>
      </c>
      <c r="D249" s="4" t="s">
        <v>1778</v>
      </c>
      <c r="E249" s="4" t="s">
        <v>360</v>
      </c>
      <c r="F249" s="4" t="s">
        <v>361</v>
      </c>
      <c r="G249" s="4" t="s">
        <v>1523</v>
      </c>
      <c r="H249" s="4" t="s">
        <v>1902</v>
      </c>
      <c r="I249" s="4"/>
      <c r="J249" s="4"/>
    </row>
    <row r="250" spans="1:10" ht="15">
      <c r="A250" s="2" t="s">
        <v>1150</v>
      </c>
      <c r="B250" s="3" t="s">
        <v>2318</v>
      </c>
      <c r="C250" s="2" t="s">
        <v>2196</v>
      </c>
      <c r="D250" s="4" t="s">
        <v>1778</v>
      </c>
      <c r="E250" s="4" t="s">
        <v>362</v>
      </c>
      <c r="F250" s="4" t="s">
        <v>363</v>
      </c>
      <c r="G250" s="4" t="s">
        <v>1523</v>
      </c>
      <c r="H250" s="4" t="s">
        <v>1886</v>
      </c>
      <c r="I250" s="4"/>
      <c r="J250" s="4"/>
    </row>
    <row r="251" spans="1:10" ht="15">
      <c r="A251" s="2" t="s">
        <v>1151</v>
      </c>
      <c r="B251" s="3" t="s">
        <v>2318</v>
      </c>
      <c r="C251" s="2" t="s">
        <v>2197</v>
      </c>
      <c r="D251" s="4" t="s">
        <v>1778</v>
      </c>
      <c r="E251" s="4" t="s">
        <v>364</v>
      </c>
      <c r="F251" s="4" t="s">
        <v>365</v>
      </c>
      <c r="G251" s="4" t="s">
        <v>1523</v>
      </c>
      <c r="H251" s="4" t="s">
        <v>1896</v>
      </c>
      <c r="I251" s="4"/>
      <c r="J251" s="4"/>
    </row>
    <row r="252" spans="1:10" ht="15">
      <c r="A252" s="2" t="s">
        <v>1152</v>
      </c>
      <c r="B252" s="3" t="s">
        <v>1872</v>
      </c>
      <c r="C252" s="2" t="s">
        <v>1273</v>
      </c>
      <c r="D252" s="4" t="s">
        <v>1778</v>
      </c>
      <c r="E252" s="4" t="s">
        <v>366</v>
      </c>
      <c r="F252" s="4" t="s">
        <v>1803</v>
      </c>
      <c r="G252" s="4" t="s">
        <v>1523</v>
      </c>
      <c r="H252" s="4" t="s">
        <v>1886</v>
      </c>
      <c r="I252" s="4"/>
      <c r="J252" s="4"/>
    </row>
    <row r="253" spans="1:10" ht="15">
      <c r="A253" s="2" t="s">
        <v>1153</v>
      </c>
      <c r="B253" s="3" t="s">
        <v>1872</v>
      </c>
      <c r="C253" s="2" t="s">
        <v>1154</v>
      </c>
      <c r="D253" s="4" t="s">
        <v>1778</v>
      </c>
      <c r="E253" s="4" t="s">
        <v>367</v>
      </c>
      <c r="F253" s="4" t="s">
        <v>368</v>
      </c>
      <c r="G253" s="4" t="s">
        <v>1523</v>
      </c>
      <c r="H253" s="4" t="s">
        <v>1904</v>
      </c>
      <c r="I253" s="4"/>
      <c r="J253" s="4"/>
    </row>
    <row r="254" spans="1:10" ht="15">
      <c r="A254" s="2" t="s">
        <v>1155</v>
      </c>
      <c r="B254" s="3" t="s">
        <v>1872</v>
      </c>
      <c r="C254" s="2" t="s">
        <v>2198</v>
      </c>
      <c r="D254" s="4" t="s">
        <v>1778</v>
      </c>
      <c r="E254" s="4" t="s">
        <v>369</v>
      </c>
      <c r="F254" s="4" t="s">
        <v>370</v>
      </c>
      <c r="G254" s="4" t="s">
        <v>1523</v>
      </c>
      <c r="H254" s="4" t="s">
        <v>1896</v>
      </c>
      <c r="I254" s="4"/>
      <c r="J254" s="4"/>
    </row>
    <row r="255" spans="1:10" ht="15">
      <c r="A255" s="2" t="s">
        <v>1156</v>
      </c>
      <c r="B255" s="3" t="s">
        <v>1872</v>
      </c>
      <c r="C255" s="2" t="s">
        <v>1157</v>
      </c>
      <c r="D255" s="4" t="s">
        <v>1778</v>
      </c>
      <c r="E255" s="4" t="s">
        <v>371</v>
      </c>
      <c r="F255" s="4" t="s">
        <v>372</v>
      </c>
      <c r="G255" s="4" t="s">
        <v>1523</v>
      </c>
      <c r="H255" s="4" t="s">
        <v>1909</v>
      </c>
      <c r="I255" s="4"/>
      <c r="J255" s="4"/>
    </row>
    <row r="256" spans="1:10" ht="15">
      <c r="A256" s="2" t="s">
        <v>1158</v>
      </c>
      <c r="B256" s="3" t="s">
        <v>1872</v>
      </c>
      <c r="C256" s="2" t="s">
        <v>1834</v>
      </c>
      <c r="D256" s="4" t="s">
        <v>1778</v>
      </c>
      <c r="E256" s="4" t="s">
        <v>373</v>
      </c>
      <c r="F256" s="4" t="s">
        <v>1836</v>
      </c>
      <c r="G256" s="4" t="s">
        <v>1523</v>
      </c>
      <c r="H256" s="4" t="s">
        <v>1918</v>
      </c>
      <c r="I256" s="4"/>
      <c r="J256" s="4"/>
    </row>
    <row r="257" spans="1:10" ht="15">
      <c r="A257" s="2" t="s">
        <v>1160</v>
      </c>
      <c r="B257" s="3" t="s">
        <v>1872</v>
      </c>
      <c r="C257" s="2" t="s">
        <v>2199</v>
      </c>
      <c r="D257" s="4" t="s">
        <v>1778</v>
      </c>
      <c r="E257" s="4" t="s">
        <v>374</v>
      </c>
      <c r="F257" s="4" t="s">
        <v>1804</v>
      </c>
      <c r="G257" s="4" t="s">
        <v>1523</v>
      </c>
      <c r="H257" s="4" t="s">
        <v>1932</v>
      </c>
      <c r="I257" s="4"/>
      <c r="J257" s="4"/>
    </row>
    <row r="258" spans="1:10" ht="15">
      <c r="A258" s="2" t="s">
        <v>1161</v>
      </c>
      <c r="B258" s="3" t="s">
        <v>1872</v>
      </c>
      <c r="C258" s="2" t="s">
        <v>1162</v>
      </c>
      <c r="D258" s="4" t="s">
        <v>1778</v>
      </c>
      <c r="E258" s="4" t="s">
        <v>375</v>
      </c>
      <c r="F258" s="4" t="s">
        <v>376</v>
      </c>
      <c r="G258" s="4" t="s">
        <v>1523</v>
      </c>
      <c r="H258" s="4" t="s">
        <v>1932</v>
      </c>
      <c r="I258" s="4"/>
      <c r="J258" s="4"/>
    </row>
    <row r="259" spans="1:10" ht="15">
      <c r="A259" s="2" t="s">
        <v>1163</v>
      </c>
      <c r="B259" s="3" t="s">
        <v>1872</v>
      </c>
      <c r="C259" s="2" t="s">
        <v>2200</v>
      </c>
      <c r="D259" s="4" t="s">
        <v>1778</v>
      </c>
      <c r="E259" s="4" t="s">
        <v>377</v>
      </c>
      <c r="F259" s="4" t="s">
        <v>378</v>
      </c>
      <c r="G259" s="4" t="s">
        <v>1523</v>
      </c>
      <c r="H259" s="4" t="s">
        <v>1932</v>
      </c>
      <c r="I259" s="4"/>
      <c r="J259" s="4"/>
    </row>
    <row r="260" spans="1:10" ht="15">
      <c r="A260" s="2" t="s">
        <v>1164</v>
      </c>
      <c r="B260" s="3" t="s">
        <v>1872</v>
      </c>
      <c r="C260" s="2" t="s">
        <v>2201</v>
      </c>
      <c r="D260" s="4" t="s">
        <v>1778</v>
      </c>
      <c r="E260" s="4" t="s">
        <v>379</v>
      </c>
      <c r="F260" s="4" t="s">
        <v>1987</v>
      </c>
      <c r="G260" s="4" t="s">
        <v>1523</v>
      </c>
      <c r="H260" s="4" t="s">
        <v>1932</v>
      </c>
      <c r="I260" s="4"/>
      <c r="J260" s="4"/>
    </row>
    <row r="261" spans="1:10" ht="15">
      <c r="A261" s="3" t="s">
        <v>1165</v>
      </c>
      <c r="B261" s="3" t="s">
        <v>1872</v>
      </c>
      <c r="C261" s="3" t="s">
        <v>2202</v>
      </c>
      <c r="D261" s="4" t="s">
        <v>1778</v>
      </c>
      <c r="E261" s="4" t="s">
        <v>380</v>
      </c>
      <c r="F261" s="4" t="s">
        <v>381</v>
      </c>
      <c r="G261" s="4" t="s">
        <v>1523</v>
      </c>
      <c r="H261" s="4" t="s">
        <v>1918</v>
      </c>
      <c r="I261" s="4"/>
      <c r="J261" s="4"/>
    </row>
    <row r="262" spans="1:10" ht="15">
      <c r="A262" s="2" t="s">
        <v>1166</v>
      </c>
      <c r="B262" s="3" t="s">
        <v>1872</v>
      </c>
      <c r="C262" s="2" t="s">
        <v>2203</v>
      </c>
      <c r="D262" s="4" t="s">
        <v>1778</v>
      </c>
      <c r="E262" s="4" t="s">
        <v>382</v>
      </c>
      <c r="F262" s="4" t="s">
        <v>1805</v>
      </c>
      <c r="G262" s="4" t="s">
        <v>1523</v>
      </c>
      <c r="H262" s="4" t="s">
        <v>1904</v>
      </c>
      <c r="I262" s="4"/>
      <c r="J262" s="4"/>
    </row>
    <row r="263" spans="1:10" ht="15">
      <c r="A263" s="2" t="s">
        <v>1167</v>
      </c>
      <c r="B263" s="3" t="s">
        <v>1872</v>
      </c>
      <c r="C263" s="2" t="s">
        <v>1168</v>
      </c>
      <c r="D263" s="4" t="s">
        <v>1778</v>
      </c>
      <c r="E263" s="4" t="s">
        <v>383</v>
      </c>
      <c r="F263" s="4" t="s">
        <v>384</v>
      </c>
      <c r="G263" s="4" t="s">
        <v>1523</v>
      </c>
      <c r="H263" s="4" t="s">
        <v>1886</v>
      </c>
      <c r="I263" s="4"/>
      <c r="J263" s="4"/>
    </row>
    <row r="264" spans="1:10" ht="15">
      <c r="A264" s="2" t="s">
        <v>1169</v>
      </c>
      <c r="B264" s="3" t="s">
        <v>1872</v>
      </c>
      <c r="C264" s="2" t="s">
        <v>2204</v>
      </c>
      <c r="D264" s="4" t="s">
        <v>1778</v>
      </c>
      <c r="E264" s="4" t="s">
        <v>385</v>
      </c>
      <c r="F264" s="4" t="s">
        <v>386</v>
      </c>
      <c r="G264" s="4" t="s">
        <v>1523</v>
      </c>
      <c r="H264" s="4" t="s">
        <v>1886</v>
      </c>
      <c r="I264" s="4"/>
      <c r="J264" s="4"/>
    </row>
    <row r="265" spans="1:10" ht="15">
      <c r="A265" s="2" t="s">
        <v>1170</v>
      </c>
      <c r="B265" s="3" t="s">
        <v>1872</v>
      </c>
      <c r="C265" s="2" t="s">
        <v>2205</v>
      </c>
      <c r="D265" s="4" t="s">
        <v>1778</v>
      </c>
      <c r="E265" s="4" t="s">
        <v>387</v>
      </c>
      <c r="F265" s="4" t="s">
        <v>1988</v>
      </c>
      <c r="G265" s="4" t="s">
        <v>1523</v>
      </c>
      <c r="H265" s="4" t="s">
        <v>1886</v>
      </c>
      <c r="I265" s="4"/>
      <c r="J265" s="4"/>
    </row>
    <row r="266" spans="1:10" ht="15">
      <c r="A266" s="2" t="s">
        <v>1171</v>
      </c>
      <c r="B266" s="3" t="s">
        <v>1872</v>
      </c>
      <c r="C266" s="2" t="s">
        <v>2206</v>
      </c>
      <c r="D266" s="4" t="s">
        <v>1778</v>
      </c>
      <c r="E266" s="4" t="s">
        <v>388</v>
      </c>
      <c r="F266" s="4" t="s">
        <v>389</v>
      </c>
      <c r="G266" s="4" t="s">
        <v>1523</v>
      </c>
      <c r="H266" s="4" t="s">
        <v>1896</v>
      </c>
      <c r="I266" s="4"/>
      <c r="J266" s="4"/>
    </row>
    <row r="267" spans="1:10" ht="15">
      <c r="A267" s="2" t="s">
        <v>1172</v>
      </c>
      <c r="B267" s="3" t="s">
        <v>1872</v>
      </c>
      <c r="C267" s="2" t="s">
        <v>1173</v>
      </c>
      <c r="D267" s="4" t="s">
        <v>1778</v>
      </c>
      <c r="E267" s="4" t="s">
        <v>390</v>
      </c>
      <c r="F267" s="4" t="s">
        <v>1806</v>
      </c>
      <c r="G267" s="4" t="s">
        <v>1523</v>
      </c>
      <c r="H267" s="4" t="s">
        <v>1924</v>
      </c>
      <c r="I267" s="4"/>
      <c r="J267" s="4"/>
    </row>
    <row r="268" spans="1:10" ht="15">
      <c r="A268" s="2" t="s">
        <v>1174</v>
      </c>
      <c r="B268" s="3" t="s">
        <v>1872</v>
      </c>
      <c r="C268" s="2" t="s">
        <v>2207</v>
      </c>
      <c r="D268" s="4" t="s">
        <v>1778</v>
      </c>
      <c r="E268" s="4" t="s">
        <v>391</v>
      </c>
      <c r="F268" s="4" t="s">
        <v>392</v>
      </c>
      <c r="G268" s="4" t="s">
        <v>1523</v>
      </c>
      <c r="H268" s="4" t="s">
        <v>1925</v>
      </c>
      <c r="I268" s="4"/>
      <c r="J268" s="4"/>
    </row>
    <row r="269" spans="1:10" ht="15">
      <c r="A269" s="2" t="s">
        <v>1175</v>
      </c>
      <c r="B269" s="3" t="s">
        <v>1872</v>
      </c>
      <c r="C269" s="2" t="s">
        <v>1176</v>
      </c>
      <c r="D269" s="4" t="s">
        <v>1778</v>
      </c>
      <c r="E269" s="4" t="s">
        <v>393</v>
      </c>
      <c r="F269" s="4" t="s">
        <v>394</v>
      </c>
      <c r="G269" s="4" t="s">
        <v>1523</v>
      </c>
      <c r="H269" s="4" t="s">
        <v>1934</v>
      </c>
      <c r="I269" s="4"/>
      <c r="J269" s="4"/>
    </row>
    <row r="270" spans="1:10" ht="15">
      <c r="A270" s="2" t="s">
        <v>1177</v>
      </c>
      <c r="B270" s="3" t="s">
        <v>1872</v>
      </c>
      <c r="C270" s="2" t="s">
        <v>2208</v>
      </c>
      <c r="D270" s="4" t="s">
        <v>1778</v>
      </c>
      <c r="E270" s="4" t="s">
        <v>395</v>
      </c>
      <c r="F270" s="4" t="s">
        <v>396</v>
      </c>
      <c r="G270" s="4" t="s">
        <v>1523</v>
      </c>
      <c r="H270" s="4" t="s">
        <v>1884</v>
      </c>
      <c r="I270" s="4"/>
      <c r="J270" s="4"/>
    </row>
    <row r="271" spans="1:10" ht="15">
      <c r="A271" s="2" t="s">
        <v>1178</v>
      </c>
      <c r="B271" s="3" t="s">
        <v>1872</v>
      </c>
      <c r="C271" s="2" t="s">
        <v>2209</v>
      </c>
      <c r="D271" s="4" t="s">
        <v>1778</v>
      </c>
      <c r="E271" s="4" t="s">
        <v>397</v>
      </c>
      <c r="F271" s="4" t="s">
        <v>1989</v>
      </c>
      <c r="G271" s="4" t="s">
        <v>1982</v>
      </c>
      <c r="H271" s="4" t="s">
        <v>1934</v>
      </c>
      <c r="I271" s="4"/>
      <c r="J271" s="4"/>
    </row>
    <row r="272" spans="1:10" ht="15">
      <c r="A272" s="2" t="s">
        <v>1179</v>
      </c>
      <c r="B272" s="3" t="s">
        <v>1872</v>
      </c>
      <c r="C272" s="2" t="s">
        <v>1180</v>
      </c>
      <c r="D272" s="4" t="s">
        <v>1778</v>
      </c>
      <c r="E272" s="4" t="s">
        <v>398</v>
      </c>
      <c r="F272" s="4" t="s">
        <v>1807</v>
      </c>
      <c r="G272" s="4" t="s">
        <v>1523</v>
      </c>
      <c r="H272" s="4" t="s">
        <v>1904</v>
      </c>
      <c r="I272" s="4"/>
      <c r="J272" s="4"/>
    </row>
    <row r="273" spans="1:10" ht="15">
      <c r="A273" s="2" t="s">
        <v>1181</v>
      </c>
      <c r="B273" s="3" t="s">
        <v>1872</v>
      </c>
      <c r="C273" s="2" t="s">
        <v>1182</v>
      </c>
      <c r="D273" s="4" t="s">
        <v>1778</v>
      </c>
      <c r="E273" s="4" t="s">
        <v>399</v>
      </c>
      <c r="F273" s="4" t="s">
        <v>1990</v>
      </c>
      <c r="G273" s="4" t="s">
        <v>1523</v>
      </c>
      <c r="H273" s="4" t="s">
        <v>1934</v>
      </c>
      <c r="I273" s="4"/>
      <c r="J273" s="4"/>
    </row>
    <row r="274" spans="1:10" ht="15">
      <c r="A274" s="2" t="s">
        <v>1183</v>
      </c>
      <c r="B274" s="3" t="s">
        <v>1872</v>
      </c>
      <c r="C274" s="2" t="s">
        <v>2210</v>
      </c>
      <c r="D274" s="4" t="s">
        <v>1778</v>
      </c>
      <c r="E274" s="4" t="s">
        <v>400</v>
      </c>
      <c r="F274" s="4" t="s">
        <v>1808</v>
      </c>
      <c r="G274" s="4" t="s">
        <v>1523</v>
      </c>
      <c r="H274" s="4" t="s">
        <v>1929</v>
      </c>
      <c r="I274" s="4"/>
      <c r="J274" s="4"/>
    </row>
    <row r="275" spans="1:10" ht="15">
      <c r="A275" s="2" t="s">
        <v>1184</v>
      </c>
      <c r="B275" s="3" t="s">
        <v>1872</v>
      </c>
      <c r="C275" s="2" t="s">
        <v>1185</v>
      </c>
      <c r="D275" s="4" t="s">
        <v>1778</v>
      </c>
      <c r="E275" s="4" t="s">
        <v>401</v>
      </c>
      <c r="F275" s="4" t="s">
        <v>1991</v>
      </c>
      <c r="G275" s="4" t="s">
        <v>1523</v>
      </c>
      <c r="H275" s="4" t="s">
        <v>1904</v>
      </c>
      <c r="I275" s="4"/>
      <c r="J275" s="4"/>
    </row>
    <row r="276" spans="1:10" ht="15">
      <c r="A276" s="2" t="s">
        <v>1186</v>
      </c>
      <c r="B276" s="3" t="s">
        <v>1872</v>
      </c>
      <c r="C276" s="2" t="s">
        <v>1187</v>
      </c>
      <c r="D276" s="4" t="s">
        <v>1778</v>
      </c>
      <c r="E276" s="4" t="s">
        <v>402</v>
      </c>
      <c r="F276" s="4" t="s">
        <v>403</v>
      </c>
      <c r="G276" s="4" t="s">
        <v>1523</v>
      </c>
      <c r="H276" s="4" t="s">
        <v>1918</v>
      </c>
      <c r="I276" s="4"/>
      <c r="J276" s="4"/>
    </row>
    <row r="277" spans="1:10" ht="15">
      <c r="A277" s="3" t="s">
        <v>1188</v>
      </c>
      <c r="B277" s="3" t="s">
        <v>1872</v>
      </c>
      <c r="C277" s="3" t="s">
        <v>2211</v>
      </c>
      <c r="D277" s="4" t="s">
        <v>1778</v>
      </c>
      <c r="E277" s="4" t="s">
        <v>404</v>
      </c>
      <c r="F277" s="4" t="s">
        <v>405</v>
      </c>
      <c r="G277" s="4" t="s">
        <v>1523</v>
      </c>
      <c r="H277" s="4" t="s">
        <v>1904</v>
      </c>
      <c r="I277" s="4"/>
      <c r="J277" s="4"/>
    </row>
    <row r="278" spans="1:10" ht="15">
      <c r="A278" s="2" t="s">
        <v>1189</v>
      </c>
      <c r="B278" s="3" t="s">
        <v>1872</v>
      </c>
      <c r="C278" s="2" t="s">
        <v>2212</v>
      </c>
      <c r="D278" s="4" t="s">
        <v>1778</v>
      </c>
      <c r="E278" s="4" t="s">
        <v>406</v>
      </c>
      <c r="F278" s="4" t="s">
        <v>1755</v>
      </c>
      <c r="G278" s="4" t="s">
        <v>1523</v>
      </c>
      <c r="H278" s="4" t="s">
        <v>1925</v>
      </c>
      <c r="I278" s="4"/>
      <c r="J278" s="4"/>
    </row>
    <row r="279" spans="1:10" ht="15">
      <c r="A279" s="2" t="s">
        <v>1190</v>
      </c>
      <c r="B279" s="3" t="s">
        <v>1872</v>
      </c>
      <c r="C279" s="2" t="s">
        <v>2213</v>
      </c>
      <c r="D279" s="4" t="s">
        <v>1778</v>
      </c>
      <c r="E279" s="4" t="s">
        <v>407</v>
      </c>
      <c r="F279" s="4" t="s">
        <v>408</v>
      </c>
      <c r="G279" s="4" t="s">
        <v>1523</v>
      </c>
      <c r="H279" s="4" t="s">
        <v>1886</v>
      </c>
      <c r="I279" s="4"/>
      <c r="J279" s="4"/>
    </row>
    <row r="280" spans="1:10" ht="15">
      <c r="A280" s="2" t="s">
        <v>1191</v>
      </c>
      <c r="B280" s="3" t="s">
        <v>1872</v>
      </c>
      <c r="C280" s="2" t="s">
        <v>2214</v>
      </c>
      <c r="D280" s="4" t="s">
        <v>1778</v>
      </c>
      <c r="E280" s="4" t="s">
        <v>409</v>
      </c>
      <c r="F280" s="4" t="s">
        <v>410</v>
      </c>
      <c r="G280" s="4" t="s">
        <v>1523</v>
      </c>
      <c r="H280" s="4" t="s">
        <v>1896</v>
      </c>
      <c r="I280" s="4"/>
      <c r="J280" s="4"/>
    </row>
    <row r="281" spans="1:10" ht="15">
      <c r="A281" s="2" t="s">
        <v>1192</v>
      </c>
      <c r="B281" s="3" t="s">
        <v>1872</v>
      </c>
      <c r="C281" s="2" t="s">
        <v>2215</v>
      </c>
      <c r="D281" s="4" t="s">
        <v>1778</v>
      </c>
      <c r="E281" s="4" t="s">
        <v>411</v>
      </c>
      <c r="F281" s="4" t="s">
        <v>1992</v>
      </c>
      <c r="G281" s="4" t="s">
        <v>1523</v>
      </c>
      <c r="H281" s="4" t="s">
        <v>1904</v>
      </c>
      <c r="I281" s="4"/>
      <c r="J281" s="4"/>
    </row>
    <row r="282" spans="1:10" ht="15">
      <c r="A282" s="2" t="s">
        <v>1604</v>
      </c>
      <c r="B282" s="3" t="s">
        <v>1872</v>
      </c>
      <c r="C282" s="2" t="s">
        <v>1605</v>
      </c>
      <c r="D282" s="4" t="s">
        <v>1778</v>
      </c>
      <c r="E282" s="4" t="s">
        <v>412</v>
      </c>
      <c r="F282" s="4" t="s">
        <v>413</v>
      </c>
      <c r="G282" s="4" t="s">
        <v>1523</v>
      </c>
      <c r="H282" s="4" t="s">
        <v>1925</v>
      </c>
      <c r="I282" s="4"/>
      <c r="J282" s="4"/>
    </row>
    <row r="283" spans="1:10" ht="15">
      <c r="A283" s="2" t="s">
        <v>1193</v>
      </c>
      <c r="B283" s="3" t="s">
        <v>1872</v>
      </c>
      <c r="C283" s="2" t="s">
        <v>1194</v>
      </c>
      <c r="D283" s="4" t="s">
        <v>1778</v>
      </c>
      <c r="E283" s="4" t="s">
        <v>414</v>
      </c>
      <c r="F283" s="4" t="s">
        <v>415</v>
      </c>
      <c r="G283" s="4" t="s">
        <v>1523</v>
      </c>
      <c r="H283" s="4" t="s">
        <v>1886</v>
      </c>
      <c r="I283" s="4"/>
      <c r="J283" s="4"/>
    </row>
    <row r="284" spans="1:10" ht="15">
      <c r="A284" s="2" t="s">
        <v>1195</v>
      </c>
      <c r="B284" s="3" t="s">
        <v>1872</v>
      </c>
      <c r="C284" s="2" t="s">
        <v>1196</v>
      </c>
      <c r="D284" s="4" t="s">
        <v>1778</v>
      </c>
      <c r="E284" s="4" t="s">
        <v>416</v>
      </c>
      <c r="F284" s="4" t="s">
        <v>1809</v>
      </c>
      <c r="G284" s="4" t="s">
        <v>1523</v>
      </c>
      <c r="H284" s="4" t="s">
        <v>1896</v>
      </c>
      <c r="I284" s="4"/>
      <c r="J284" s="4"/>
    </row>
    <row r="285" spans="1:10" ht="15">
      <c r="A285" s="2" t="s">
        <v>1197</v>
      </c>
      <c r="B285" s="3" t="s">
        <v>1872</v>
      </c>
      <c r="C285" s="2" t="s">
        <v>2216</v>
      </c>
      <c r="D285" s="4" t="s">
        <v>1778</v>
      </c>
      <c r="E285" s="4" t="s">
        <v>417</v>
      </c>
      <c r="F285" s="4" t="s">
        <v>1810</v>
      </c>
      <c r="G285" s="4" t="s">
        <v>1523</v>
      </c>
      <c r="H285" s="4" t="s">
        <v>1932</v>
      </c>
      <c r="I285" s="4"/>
      <c r="J285" s="4"/>
    </row>
    <row r="286" spans="1:10" ht="15">
      <c r="A286" s="2" t="s">
        <v>1198</v>
      </c>
      <c r="B286" s="3" t="s">
        <v>1872</v>
      </c>
      <c r="C286" s="3" t="s">
        <v>2217</v>
      </c>
      <c r="D286" s="4" t="s">
        <v>1778</v>
      </c>
      <c r="E286" s="4" t="s">
        <v>418</v>
      </c>
      <c r="F286" s="4" t="s">
        <v>419</v>
      </c>
      <c r="G286" s="4" t="s">
        <v>1523</v>
      </c>
      <c r="H286" s="4" t="s">
        <v>1952</v>
      </c>
      <c r="I286" s="4"/>
      <c r="J286" s="4"/>
    </row>
    <row r="287" spans="1:10" ht="15">
      <c r="A287" s="2" t="s">
        <v>1199</v>
      </c>
      <c r="B287" s="3" t="s">
        <v>1872</v>
      </c>
      <c r="C287" s="2" t="s">
        <v>2218</v>
      </c>
      <c r="D287" s="4" t="s">
        <v>1778</v>
      </c>
      <c r="E287" s="4" t="s">
        <v>420</v>
      </c>
      <c r="F287" s="4" t="s">
        <v>421</v>
      </c>
      <c r="G287" s="4" t="s">
        <v>1523</v>
      </c>
      <c r="H287" s="4" t="s">
        <v>1886</v>
      </c>
      <c r="I287" s="4"/>
      <c r="J287" s="4"/>
    </row>
    <row r="288" spans="1:10" ht="15">
      <c r="A288" s="2" t="s">
        <v>1200</v>
      </c>
      <c r="B288" s="3" t="s">
        <v>1872</v>
      </c>
      <c r="C288" s="2" t="s">
        <v>2219</v>
      </c>
      <c r="D288" s="4" t="s">
        <v>1778</v>
      </c>
      <c r="E288" s="4" t="s">
        <v>422</v>
      </c>
      <c r="F288" s="4" t="s">
        <v>423</v>
      </c>
      <c r="G288" s="4" t="s">
        <v>1523</v>
      </c>
      <c r="H288" s="4" t="s">
        <v>1925</v>
      </c>
      <c r="I288" s="4"/>
      <c r="J288" s="4"/>
    </row>
    <row r="289" spans="1:10" ht="15">
      <c r="A289" s="2" t="s">
        <v>1201</v>
      </c>
      <c r="B289" s="3" t="s">
        <v>1872</v>
      </c>
      <c r="C289" s="2" t="s">
        <v>2220</v>
      </c>
      <c r="D289" s="4" t="s">
        <v>1778</v>
      </c>
      <c r="E289" s="4" t="s">
        <v>424</v>
      </c>
      <c r="F289" s="4" t="s">
        <v>1993</v>
      </c>
      <c r="G289" s="4" t="s">
        <v>1523</v>
      </c>
      <c r="H289" s="4" t="s">
        <v>1936</v>
      </c>
      <c r="I289" s="4"/>
      <c r="J289" s="4"/>
    </row>
    <row r="290" spans="1:10" ht="15">
      <c r="A290" s="2" t="s">
        <v>1202</v>
      </c>
      <c r="B290" s="3" t="s">
        <v>1872</v>
      </c>
      <c r="C290" s="2" t="s">
        <v>1203</v>
      </c>
      <c r="D290" s="4" t="s">
        <v>1778</v>
      </c>
      <c r="E290" s="4" t="s">
        <v>425</v>
      </c>
      <c r="F290" s="4" t="s">
        <v>426</v>
      </c>
      <c r="G290" s="4" t="s">
        <v>1523</v>
      </c>
      <c r="H290" s="4" t="s">
        <v>1925</v>
      </c>
      <c r="I290" s="4"/>
      <c r="J290" s="4"/>
    </row>
    <row r="291" spans="1:10" ht="15">
      <c r="A291" s="2" t="s">
        <v>1204</v>
      </c>
      <c r="B291" s="3" t="s">
        <v>1872</v>
      </c>
      <c r="C291" s="2" t="s">
        <v>1205</v>
      </c>
      <c r="D291" s="4" t="s">
        <v>1778</v>
      </c>
      <c r="E291" s="4" t="s">
        <v>427</v>
      </c>
      <c r="F291" s="4" t="s">
        <v>428</v>
      </c>
      <c r="G291" s="4" t="s">
        <v>1523</v>
      </c>
      <c r="H291" s="4" t="s">
        <v>1918</v>
      </c>
      <c r="I291" s="4"/>
      <c r="J291" s="4"/>
    </row>
    <row r="292" spans="1:10" ht="15">
      <c r="A292" s="2" t="s">
        <v>1835</v>
      </c>
      <c r="B292" s="3" t="s">
        <v>1872</v>
      </c>
      <c r="C292" s="2" t="s">
        <v>1159</v>
      </c>
      <c r="D292" s="4" t="s">
        <v>1778</v>
      </c>
      <c r="E292" s="4" t="s">
        <v>429</v>
      </c>
      <c r="F292" s="4" t="s">
        <v>430</v>
      </c>
      <c r="G292" s="4" t="s">
        <v>1523</v>
      </c>
      <c r="H292" s="4" t="s">
        <v>1886</v>
      </c>
      <c r="I292" s="4"/>
      <c r="J292" s="4"/>
    </row>
    <row r="293" spans="1:10" ht="15">
      <c r="A293" s="2" t="s">
        <v>1206</v>
      </c>
      <c r="B293" s="3" t="s">
        <v>1872</v>
      </c>
      <c r="C293" s="2" t="s">
        <v>1207</v>
      </c>
      <c r="D293" s="4" t="s">
        <v>1778</v>
      </c>
      <c r="E293" s="4" t="s">
        <v>431</v>
      </c>
      <c r="F293" s="4" t="s">
        <v>432</v>
      </c>
      <c r="G293" s="4" t="s">
        <v>1523</v>
      </c>
      <c r="H293" s="4" t="s">
        <v>1896</v>
      </c>
      <c r="I293" s="4"/>
      <c r="J293" s="4"/>
    </row>
    <row r="294" spans="1:10" ht="15">
      <c r="A294" s="2" t="s">
        <v>1208</v>
      </c>
      <c r="B294" s="3" t="s">
        <v>1872</v>
      </c>
      <c r="C294" s="2" t="s">
        <v>2221</v>
      </c>
      <c r="D294" s="4" t="s">
        <v>1778</v>
      </c>
      <c r="E294" s="4" t="s">
        <v>433</v>
      </c>
      <c r="F294" s="4" t="s">
        <v>434</v>
      </c>
      <c r="G294" s="4" t="s">
        <v>1523</v>
      </c>
      <c r="H294" s="4" t="s">
        <v>1886</v>
      </c>
      <c r="I294" s="4"/>
      <c r="J294" s="4"/>
    </row>
    <row r="295" spans="1:10" ht="15">
      <c r="A295" s="2" t="s">
        <v>1209</v>
      </c>
      <c r="B295" s="3" t="s">
        <v>1872</v>
      </c>
      <c r="C295" s="2" t="s">
        <v>2222</v>
      </c>
      <c r="D295" s="4" t="s">
        <v>1778</v>
      </c>
      <c r="E295" s="4" t="s">
        <v>435</v>
      </c>
      <c r="F295" s="4" t="s">
        <v>436</v>
      </c>
      <c r="G295" s="4" t="s">
        <v>1523</v>
      </c>
      <c r="H295" s="4" t="s">
        <v>1902</v>
      </c>
      <c r="I295" s="4"/>
      <c r="J295" s="4"/>
    </row>
    <row r="296" spans="1:10" ht="15">
      <c r="A296" s="60" t="s">
        <v>1210</v>
      </c>
      <c r="B296" s="3" t="s">
        <v>1872</v>
      </c>
      <c r="C296" s="2" t="s">
        <v>2223</v>
      </c>
      <c r="D296" s="4" t="s">
        <v>1778</v>
      </c>
      <c r="E296" s="4" t="s">
        <v>437</v>
      </c>
      <c r="F296" s="4" t="s">
        <v>438</v>
      </c>
      <c r="G296" s="4" t="s">
        <v>1523</v>
      </c>
      <c r="H296" s="4" t="s">
        <v>1904</v>
      </c>
      <c r="I296" s="4"/>
      <c r="J296" s="4"/>
    </row>
    <row r="297" spans="1:10" ht="15">
      <c r="A297" s="2" t="s">
        <v>1211</v>
      </c>
      <c r="B297" s="3" t="s">
        <v>1872</v>
      </c>
      <c r="C297" s="2" t="s">
        <v>2224</v>
      </c>
      <c r="D297" s="4" t="s">
        <v>1778</v>
      </c>
      <c r="E297" s="4" t="s">
        <v>439</v>
      </c>
      <c r="F297" s="4" t="s">
        <v>440</v>
      </c>
      <c r="G297" s="4" t="s">
        <v>1523</v>
      </c>
      <c r="H297" s="4" t="s">
        <v>1896</v>
      </c>
      <c r="I297" s="4"/>
      <c r="J297" s="4"/>
    </row>
    <row r="298" spans="1:10" ht="15">
      <c r="A298" s="2" t="s">
        <v>1212</v>
      </c>
      <c r="B298" s="3" t="s">
        <v>1872</v>
      </c>
      <c r="C298" s="2" t="s">
        <v>2225</v>
      </c>
      <c r="D298" s="4" t="s">
        <v>1778</v>
      </c>
      <c r="E298" s="4" t="s">
        <v>441</v>
      </c>
      <c r="F298" s="4" t="s">
        <v>442</v>
      </c>
      <c r="G298" s="4" t="s">
        <v>1523</v>
      </c>
      <c r="H298" s="4" t="s">
        <v>1902</v>
      </c>
      <c r="I298" s="4"/>
      <c r="J298" s="4"/>
    </row>
    <row r="299" spans="1:10" ht="15">
      <c r="A299" s="2" t="s">
        <v>1213</v>
      </c>
      <c r="B299" s="3" t="s">
        <v>1872</v>
      </c>
      <c r="C299" s="2" t="s">
        <v>1214</v>
      </c>
      <c r="D299" s="4" t="s">
        <v>1778</v>
      </c>
      <c r="E299" s="4" t="s">
        <v>443</v>
      </c>
      <c r="F299" s="55" t="s">
        <v>444</v>
      </c>
      <c r="G299" s="4" t="s">
        <v>1523</v>
      </c>
      <c r="H299" s="4" t="s">
        <v>1904</v>
      </c>
      <c r="I299" s="4"/>
      <c r="J299" s="4"/>
    </row>
    <row r="300" spans="1:10" ht="15">
      <c r="A300" s="2" t="s">
        <v>1215</v>
      </c>
      <c r="B300" s="3" t="s">
        <v>1872</v>
      </c>
      <c r="C300" s="2" t="s">
        <v>2226</v>
      </c>
      <c r="D300" s="4" t="s">
        <v>1778</v>
      </c>
      <c r="E300" s="4" t="s">
        <v>445</v>
      </c>
      <c r="F300" s="4" t="s">
        <v>1707</v>
      </c>
      <c r="G300" s="4" t="s">
        <v>1523</v>
      </c>
      <c r="H300" s="4" t="s">
        <v>1932</v>
      </c>
      <c r="I300" s="4"/>
      <c r="J300" s="4"/>
    </row>
    <row r="301" spans="1:10" ht="15">
      <c r="A301" s="2" t="s">
        <v>1216</v>
      </c>
      <c r="B301" s="3" t="s">
        <v>1872</v>
      </c>
      <c r="C301" s="2" t="s">
        <v>2227</v>
      </c>
      <c r="D301" s="4" t="s">
        <v>1778</v>
      </c>
      <c r="E301" s="4" t="s">
        <v>446</v>
      </c>
      <c r="F301" s="4" t="s">
        <v>447</v>
      </c>
      <c r="G301" s="4" t="s">
        <v>1523</v>
      </c>
      <c r="H301" s="4" t="s">
        <v>1886</v>
      </c>
      <c r="I301" s="4"/>
      <c r="J301" s="4"/>
    </row>
    <row r="302" spans="1:10" ht="15">
      <c r="A302" s="2" t="s">
        <v>1217</v>
      </c>
      <c r="B302" s="3" t="s">
        <v>1872</v>
      </c>
      <c r="C302" s="2" t="s">
        <v>1218</v>
      </c>
      <c r="D302" s="4" t="s">
        <v>1778</v>
      </c>
      <c r="E302" s="4" t="s">
        <v>448</v>
      </c>
      <c r="F302" s="4" t="s">
        <v>1994</v>
      </c>
      <c r="G302" s="4" t="s">
        <v>1523</v>
      </c>
      <c r="H302" s="4" t="s">
        <v>1902</v>
      </c>
      <c r="I302" s="4"/>
      <c r="J302" s="4"/>
    </row>
    <row r="303" spans="1:10" ht="15">
      <c r="A303" s="2" t="s">
        <v>1219</v>
      </c>
      <c r="B303" s="3" t="s">
        <v>1872</v>
      </c>
      <c r="C303" s="2" t="s">
        <v>1220</v>
      </c>
      <c r="D303" s="4" t="s">
        <v>1778</v>
      </c>
      <c r="E303" s="4" t="s">
        <v>449</v>
      </c>
      <c r="F303" s="4" t="s">
        <v>450</v>
      </c>
      <c r="G303" s="4" t="s">
        <v>1523</v>
      </c>
      <c r="H303" s="4" t="s">
        <v>1941</v>
      </c>
      <c r="I303" s="4"/>
      <c r="J303" s="4"/>
    </row>
    <row r="304" spans="1:10" ht="15">
      <c r="A304" s="2" t="s">
        <v>1221</v>
      </c>
      <c r="B304" s="3" t="s">
        <v>1872</v>
      </c>
      <c r="C304" s="2" t="s">
        <v>2228</v>
      </c>
      <c r="D304" s="4" t="s">
        <v>1778</v>
      </c>
      <c r="E304" s="4" t="s">
        <v>451</v>
      </c>
      <c r="F304" s="4" t="s">
        <v>1995</v>
      </c>
      <c r="G304" s="4" t="s">
        <v>1523</v>
      </c>
      <c r="H304" s="4" t="s">
        <v>1886</v>
      </c>
      <c r="I304" s="4"/>
      <c r="J304" s="4"/>
    </row>
    <row r="305" spans="1:10" ht="15">
      <c r="A305" s="2" t="s">
        <v>1222</v>
      </c>
      <c r="B305" s="3" t="s">
        <v>1872</v>
      </c>
      <c r="C305" s="2" t="s">
        <v>1223</v>
      </c>
      <c r="D305" s="4" t="s">
        <v>1778</v>
      </c>
      <c r="E305" s="4" t="s">
        <v>452</v>
      </c>
      <c r="F305" s="4" t="s">
        <v>453</v>
      </c>
      <c r="G305" s="4" t="s">
        <v>1523</v>
      </c>
      <c r="H305" s="4" t="s">
        <v>1896</v>
      </c>
      <c r="I305" s="4"/>
      <c r="J305" s="4"/>
    </row>
    <row r="306" spans="1:10" ht="15">
      <c r="A306" s="2" t="s">
        <v>1224</v>
      </c>
      <c r="B306" s="3" t="s">
        <v>1872</v>
      </c>
      <c r="C306" s="2" t="s">
        <v>2229</v>
      </c>
      <c r="D306" s="4" t="s">
        <v>1778</v>
      </c>
      <c r="E306" s="4" t="s">
        <v>454</v>
      </c>
      <c r="F306" s="4" t="s">
        <v>455</v>
      </c>
      <c r="G306" s="4" t="s">
        <v>1523</v>
      </c>
      <c r="H306" s="4" t="s">
        <v>1886</v>
      </c>
      <c r="I306" s="4"/>
      <c r="J306" s="4"/>
    </row>
    <row r="307" spans="1:10" ht="15">
      <c r="A307" s="2" t="s">
        <v>1225</v>
      </c>
      <c r="B307" s="3" t="s">
        <v>1872</v>
      </c>
      <c r="C307" s="2" t="s">
        <v>2230</v>
      </c>
      <c r="D307" s="4" t="s">
        <v>1778</v>
      </c>
      <c r="E307" s="4" t="s">
        <v>456</v>
      </c>
      <c r="F307" s="4" t="s">
        <v>457</v>
      </c>
      <c r="G307" s="4" t="s">
        <v>1523</v>
      </c>
      <c r="H307" s="4" t="s">
        <v>1896</v>
      </c>
      <c r="I307" s="4"/>
      <c r="J307" s="4"/>
    </row>
    <row r="308" spans="1:10" ht="15">
      <c r="A308" s="2" t="s">
        <v>1226</v>
      </c>
      <c r="B308" s="3" t="s">
        <v>1872</v>
      </c>
      <c r="C308" s="2" t="s">
        <v>1227</v>
      </c>
      <c r="D308" s="4" t="s">
        <v>1778</v>
      </c>
      <c r="E308" s="4" t="s">
        <v>458</v>
      </c>
      <c r="F308" s="4" t="s">
        <v>1996</v>
      </c>
      <c r="G308" s="4" t="s">
        <v>1523</v>
      </c>
      <c r="H308" s="4" t="s">
        <v>1886</v>
      </c>
      <c r="I308" s="4"/>
      <c r="J308" s="4"/>
    </row>
    <row r="309" spans="1:10" ht="15">
      <c r="A309" s="2" t="s">
        <v>1228</v>
      </c>
      <c r="B309" s="3" t="s">
        <v>1872</v>
      </c>
      <c r="C309" s="2" t="s">
        <v>2231</v>
      </c>
      <c r="D309" s="4" t="s">
        <v>1778</v>
      </c>
      <c r="E309" s="4" t="s">
        <v>459</v>
      </c>
      <c r="F309" s="4" t="s">
        <v>679</v>
      </c>
      <c r="G309" s="4" t="s">
        <v>1523</v>
      </c>
      <c r="H309" s="4" t="s">
        <v>1896</v>
      </c>
      <c r="I309" s="4"/>
      <c r="J309" s="4"/>
    </row>
    <row r="310" spans="1:10" ht="15">
      <c r="A310" s="2" t="s">
        <v>1229</v>
      </c>
      <c r="B310" s="3" t="s">
        <v>1872</v>
      </c>
      <c r="C310" s="2" t="s">
        <v>2232</v>
      </c>
      <c r="D310" s="4" t="s">
        <v>1778</v>
      </c>
      <c r="E310" s="4" t="s">
        <v>460</v>
      </c>
      <c r="F310" s="4" t="s">
        <v>461</v>
      </c>
      <c r="G310" s="4" t="s">
        <v>1523</v>
      </c>
      <c r="H310" s="4" t="s">
        <v>1911</v>
      </c>
      <c r="I310" s="4"/>
      <c r="J310" s="4"/>
    </row>
    <row r="311" spans="1:10" ht="15">
      <c r="A311" s="2" t="s">
        <v>1230</v>
      </c>
      <c r="B311" s="3" t="s">
        <v>1872</v>
      </c>
      <c r="C311" s="2" t="s">
        <v>2233</v>
      </c>
      <c r="D311" s="4" t="s">
        <v>1778</v>
      </c>
      <c r="E311" s="4" t="s">
        <v>462</v>
      </c>
      <c r="F311" s="4" t="s">
        <v>1997</v>
      </c>
      <c r="G311" s="4" t="s">
        <v>1523</v>
      </c>
      <c r="H311" s="4" t="s">
        <v>1904</v>
      </c>
      <c r="I311" s="4"/>
      <c r="J311" s="4"/>
    </row>
    <row r="312" spans="1:10" ht="15">
      <c r="A312" s="2" t="s">
        <v>1231</v>
      </c>
      <c r="B312" s="3" t="s">
        <v>1872</v>
      </c>
      <c r="C312" s="2" t="s">
        <v>2234</v>
      </c>
      <c r="D312" s="4" t="s">
        <v>1778</v>
      </c>
      <c r="E312" s="4" t="s">
        <v>463</v>
      </c>
      <c r="F312" s="4" t="s">
        <v>464</v>
      </c>
      <c r="G312" s="4" t="s">
        <v>1523</v>
      </c>
      <c r="H312" s="4" t="s">
        <v>1896</v>
      </c>
      <c r="I312" s="4"/>
      <c r="J312" s="4"/>
    </row>
    <row r="313" spans="1:10" ht="15">
      <c r="A313" s="2" t="s">
        <v>1232</v>
      </c>
      <c r="B313" s="3" t="s">
        <v>1872</v>
      </c>
      <c r="C313" s="2" t="s">
        <v>2235</v>
      </c>
      <c r="D313" s="4" t="s">
        <v>1778</v>
      </c>
      <c r="E313" s="4" t="s">
        <v>465</v>
      </c>
      <c r="F313" s="4" t="s">
        <v>1998</v>
      </c>
      <c r="G313" s="4" t="s">
        <v>1523</v>
      </c>
      <c r="H313" s="4" t="s">
        <v>1929</v>
      </c>
      <c r="I313" s="4"/>
      <c r="J313" s="4"/>
    </row>
    <row r="314" spans="1:10" ht="15">
      <c r="A314" s="2" t="s">
        <v>1233</v>
      </c>
      <c r="B314" s="3" t="s">
        <v>1872</v>
      </c>
      <c r="C314" s="2" t="s">
        <v>1234</v>
      </c>
      <c r="D314" s="4" t="s">
        <v>1778</v>
      </c>
      <c r="E314" s="4" t="s">
        <v>466</v>
      </c>
      <c r="F314" s="4" t="s">
        <v>1999</v>
      </c>
      <c r="G314" s="4" t="s">
        <v>1523</v>
      </c>
      <c r="H314" s="4" t="s">
        <v>1952</v>
      </c>
      <c r="I314" s="4"/>
      <c r="J314" s="4"/>
    </row>
    <row r="315" spans="1:10" ht="15">
      <c r="A315" s="2" t="s">
        <v>1235</v>
      </c>
      <c r="B315" s="3" t="s">
        <v>1872</v>
      </c>
      <c r="C315" s="2" t="s">
        <v>2236</v>
      </c>
      <c r="D315" s="4" t="s">
        <v>1778</v>
      </c>
      <c r="E315" s="4" t="s">
        <v>467</v>
      </c>
      <c r="F315" s="4" t="s">
        <v>2000</v>
      </c>
      <c r="G315" s="4" t="s">
        <v>1523</v>
      </c>
      <c r="H315" s="4" t="s">
        <v>2001</v>
      </c>
      <c r="I315" s="4"/>
      <c r="J315" s="4"/>
    </row>
    <row r="316" spans="1:10" ht="15">
      <c r="A316" s="2" t="s">
        <v>1236</v>
      </c>
      <c r="B316" s="3" t="s">
        <v>1872</v>
      </c>
      <c r="C316" s="2" t="s">
        <v>1237</v>
      </c>
      <c r="D316" s="4" t="s">
        <v>1778</v>
      </c>
      <c r="E316" s="4" t="s">
        <v>468</v>
      </c>
      <c r="F316" s="4" t="s">
        <v>469</v>
      </c>
      <c r="G316" s="4" t="s">
        <v>1523</v>
      </c>
      <c r="H316" s="4" t="s">
        <v>1896</v>
      </c>
      <c r="I316" s="4"/>
      <c r="J316" s="4"/>
    </row>
    <row r="317" spans="1:10" ht="15">
      <c r="A317" s="2" t="s">
        <v>1238</v>
      </c>
      <c r="B317" s="3" t="s">
        <v>1872</v>
      </c>
      <c r="C317" s="2" t="s">
        <v>2237</v>
      </c>
      <c r="D317" s="4" t="s">
        <v>1778</v>
      </c>
      <c r="E317" s="4" t="s">
        <v>470</v>
      </c>
      <c r="F317" s="4" t="s">
        <v>1814</v>
      </c>
      <c r="G317" s="4" t="s">
        <v>1526</v>
      </c>
      <c r="H317" s="4" t="s">
        <v>1936</v>
      </c>
      <c r="I317" s="4"/>
      <c r="J317" s="4"/>
    </row>
    <row r="318" spans="1:10" ht="15">
      <c r="A318" s="2" t="s">
        <v>1239</v>
      </c>
      <c r="B318" s="3" t="s">
        <v>1872</v>
      </c>
      <c r="C318" s="2" t="s">
        <v>1240</v>
      </c>
      <c r="D318" s="4" t="s">
        <v>1778</v>
      </c>
      <c r="E318" s="4" t="s">
        <v>1445</v>
      </c>
      <c r="F318" s="4" t="s">
        <v>1837</v>
      </c>
      <c r="G318" s="4" t="s">
        <v>1523</v>
      </c>
      <c r="H318" s="4" t="s">
        <v>1902</v>
      </c>
      <c r="I318" s="4"/>
      <c r="J318" s="4"/>
    </row>
    <row r="319" spans="1:10" ht="15">
      <c r="A319" s="2" t="s">
        <v>1241</v>
      </c>
      <c r="B319" s="3" t="s">
        <v>1872</v>
      </c>
      <c r="C319" s="2" t="s">
        <v>1242</v>
      </c>
      <c r="D319" s="4" t="s">
        <v>1778</v>
      </c>
      <c r="E319" s="4" t="s">
        <v>1446</v>
      </c>
      <c r="F319" s="4" t="s">
        <v>1447</v>
      </c>
      <c r="G319" s="4" t="s">
        <v>1523</v>
      </c>
      <c r="H319" s="4" t="s">
        <v>1886</v>
      </c>
      <c r="I319" s="4"/>
      <c r="J319" s="4"/>
    </row>
    <row r="320" spans="1:10" ht="15">
      <c r="A320" s="2" t="s">
        <v>1243</v>
      </c>
      <c r="B320" s="3" t="s">
        <v>1872</v>
      </c>
      <c r="C320" s="2" t="s">
        <v>2238</v>
      </c>
      <c r="D320" s="4" t="s">
        <v>1778</v>
      </c>
      <c r="E320" s="4" t="s">
        <v>1448</v>
      </c>
      <c r="F320" s="4" t="s">
        <v>1449</v>
      </c>
      <c r="G320" s="4" t="s">
        <v>1523</v>
      </c>
      <c r="H320" s="4" t="s">
        <v>1896</v>
      </c>
      <c r="I320" s="4"/>
      <c r="J320" s="4"/>
    </row>
    <row r="321" spans="1:10" ht="15">
      <c r="A321" s="2" t="s">
        <v>1244</v>
      </c>
      <c r="B321" s="3" t="s">
        <v>1872</v>
      </c>
      <c r="C321" s="2" t="s">
        <v>1245</v>
      </c>
      <c r="D321" s="4" t="s">
        <v>1778</v>
      </c>
      <c r="E321" s="4" t="s">
        <v>1450</v>
      </c>
      <c r="F321" s="4" t="s">
        <v>1451</v>
      </c>
      <c r="G321" s="4" t="s">
        <v>1523</v>
      </c>
      <c r="H321" s="4" t="s">
        <v>1929</v>
      </c>
      <c r="I321" s="4"/>
      <c r="J321" s="4"/>
    </row>
    <row r="322" spans="1:10" ht="15">
      <c r="A322" s="2" t="s">
        <v>1246</v>
      </c>
      <c r="B322" s="3" t="s">
        <v>1872</v>
      </c>
      <c r="C322" s="2" t="s">
        <v>1247</v>
      </c>
      <c r="D322" s="4" t="s">
        <v>1778</v>
      </c>
      <c r="E322" s="4" t="s">
        <v>1452</v>
      </c>
      <c r="F322" s="4" t="s">
        <v>1453</v>
      </c>
      <c r="G322" s="4" t="s">
        <v>1523</v>
      </c>
      <c r="H322" s="4" t="s">
        <v>1886</v>
      </c>
      <c r="I322" s="4"/>
      <c r="J322" s="4"/>
    </row>
    <row r="323" spans="1:10" ht="15">
      <c r="A323" s="2" t="s">
        <v>1248</v>
      </c>
      <c r="B323" s="3" t="s">
        <v>1872</v>
      </c>
      <c r="C323" s="2" t="s">
        <v>2239</v>
      </c>
      <c r="D323" s="4" t="s">
        <v>1778</v>
      </c>
      <c r="E323" s="4" t="s">
        <v>1267</v>
      </c>
      <c r="F323" s="4" t="s">
        <v>1268</v>
      </c>
      <c r="G323" s="4" t="s">
        <v>1523</v>
      </c>
      <c r="H323" s="4" t="s">
        <v>1886</v>
      </c>
      <c r="I323" s="4"/>
      <c r="J323" s="4"/>
    </row>
    <row r="324" spans="1:10" ht="15">
      <c r="A324" s="2" t="s">
        <v>1249</v>
      </c>
      <c r="B324" s="3" t="s">
        <v>1872</v>
      </c>
      <c r="C324" s="2" t="s">
        <v>2240</v>
      </c>
      <c r="D324" s="4" t="s">
        <v>1778</v>
      </c>
      <c r="E324" s="4" t="s">
        <v>1555</v>
      </c>
      <c r="F324" s="4" t="s">
        <v>1570</v>
      </c>
      <c r="G324" s="4" t="s">
        <v>1523</v>
      </c>
      <c r="H324" s="4" t="s">
        <v>1886</v>
      </c>
      <c r="I324" s="4"/>
      <c r="J324" s="4"/>
    </row>
    <row r="325" spans="1:10" ht="15">
      <c r="A325" s="2" t="s">
        <v>1250</v>
      </c>
      <c r="B325" s="3" t="s">
        <v>1872</v>
      </c>
      <c r="C325" s="2" t="s">
        <v>2241</v>
      </c>
      <c r="D325" s="4" t="s">
        <v>1778</v>
      </c>
      <c r="E325" s="4" t="s">
        <v>1556</v>
      </c>
      <c r="F325" s="4" t="s">
        <v>1571</v>
      </c>
      <c r="G325" s="4" t="s">
        <v>1523</v>
      </c>
      <c r="H325" s="4" t="s">
        <v>1925</v>
      </c>
      <c r="I325" s="4"/>
      <c r="J325" s="4"/>
    </row>
    <row r="326" spans="1:10" ht="15">
      <c r="A326" s="2" t="s">
        <v>1251</v>
      </c>
      <c r="B326" s="3" t="s">
        <v>1872</v>
      </c>
      <c r="C326" s="2" t="s">
        <v>2242</v>
      </c>
      <c r="D326" s="4" t="s">
        <v>1778</v>
      </c>
      <c r="E326" s="4" t="s">
        <v>1557</v>
      </c>
      <c r="F326" s="4" t="s">
        <v>1572</v>
      </c>
      <c r="G326" s="4" t="s">
        <v>1523</v>
      </c>
      <c r="H326" s="4" t="s">
        <v>1886</v>
      </c>
      <c r="I326" s="4"/>
      <c r="J326" s="4"/>
    </row>
    <row r="327" spans="1:10" ht="15">
      <c r="A327" s="2" t="s">
        <v>1252</v>
      </c>
      <c r="B327" s="3" t="s">
        <v>1872</v>
      </c>
      <c r="C327" s="2" t="s">
        <v>1253</v>
      </c>
      <c r="D327" s="4" t="s">
        <v>1778</v>
      </c>
      <c r="E327" s="4" t="s">
        <v>1558</v>
      </c>
      <c r="F327" s="4" t="s">
        <v>1573</v>
      </c>
      <c r="G327" s="4" t="s">
        <v>1523</v>
      </c>
      <c r="H327" s="4" t="s">
        <v>1904</v>
      </c>
      <c r="I327" s="4"/>
      <c r="J327" s="4"/>
    </row>
    <row r="328" spans="1:10" ht="15">
      <c r="A328" s="2" t="s">
        <v>1254</v>
      </c>
      <c r="B328" s="3" t="s">
        <v>1872</v>
      </c>
      <c r="C328" s="2" t="s">
        <v>1255</v>
      </c>
      <c r="D328" s="4" t="s">
        <v>1778</v>
      </c>
      <c r="E328" s="4" t="s">
        <v>1559</v>
      </c>
      <c r="F328" s="4" t="s">
        <v>1574</v>
      </c>
      <c r="G328" s="4" t="s">
        <v>1523</v>
      </c>
      <c r="H328" s="4" t="s">
        <v>1896</v>
      </c>
      <c r="I328" s="4"/>
      <c r="J328" s="4"/>
    </row>
    <row r="329" spans="1:10" ht="15">
      <c r="A329" s="2" t="s">
        <v>1256</v>
      </c>
      <c r="B329" s="3" t="s">
        <v>1872</v>
      </c>
      <c r="C329" s="2" t="s">
        <v>2243</v>
      </c>
      <c r="D329" s="4" t="s">
        <v>1778</v>
      </c>
      <c r="E329" s="4" t="s">
        <v>1560</v>
      </c>
      <c r="F329" s="4" t="s">
        <v>1575</v>
      </c>
      <c r="G329" s="4" t="s">
        <v>1526</v>
      </c>
      <c r="H329" s="4" t="s">
        <v>1962</v>
      </c>
      <c r="I329" s="4"/>
      <c r="J329" s="4"/>
    </row>
    <row r="330" spans="1:10" ht="15">
      <c r="A330" s="2" t="s">
        <v>1257</v>
      </c>
      <c r="B330" s="3" t="s">
        <v>1872</v>
      </c>
      <c r="C330" s="2" t="s">
        <v>2244</v>
      </c>
      <c r="D330" s="4" t="s">
        <v>1778</v>
      </c>
      <c r="E330" s="4" t="s">
        <v>1561</v>
      </c>
      <c r="F330" s="55" t="s">
        <v>1576</v>
      </c>
      <c r="G330" s="4" t="s">
        <v>1523</v>
      </c>
      <c r="H330" s="4" t="s">
        <v>1886</v>
      </c>
      <c r="I330" s="4"/>
      <c r="J330" s="4"/>
    </row>
    <row r="331" spans="1:10" ht="15">
      <c r="A331" s="3" t="s">
        <v>1258</v>
      </c>
      <c r="B331" s="3" t="s">
        <v>1872</v>
      </c>
      <c r="C331" s="3" t="s">
        <v>2245</v>
      </c>
      <c r="D331" s="4" t="s">
        <v>1778</v>
      </c>
      <c r="E331" s="4" t="s">
        <v>1562</v>
      </c>
      <c r="F331" s="4" t="s">
        <v>1577</v>
      </c>
      <c r="G331" s="4" t="s">
        <v>1523</v>
      </c>
      <c r="H331" s="4" t="s">
        <v>1902</v>
      </c>
      <c r="I331" s="4"/>
      <c r="J331" s="4"/>
    </row>
    <row r="332" spans="1:10" ht="15">
      <c r="A332" s="2" t="s">
        <v>1259</v>
      </c>
      <c r="B332" s="3" t="s">
        <v>1872</v>
      </c>
      <c r="C332" s="2" t="s">
        <v>2246</v>
      </c>
      <c r="D332" s="4" t="s">
        <v>1778</v>
      </c>
      <c r="E332" s="4" t="s">
        <v>1563</v>
      </c>
      <c r="F332" s="4" t="s">
        <v>1578</v>
      </c>
      <c r="G332" s="4" t="s">
        <v>1523</v>
      </c>
      <c r="H332" s="4" t="s">
        <v>1886</v>
      </c>
      <c r="I332" s="4"/>
      <c r="J332" s="4"/>
    </row>
    <row r="333" spans="1:10" ht="15">
      <c r="A333" s="2" t="s">
        <v>1260</v>
      </c>
      <c r="B333" s="3" t="s">
        <v>1872</v>
      </c>
      <c r="C333" s="2" t="s">
        <v>2247</v>
      </c>
      <c r="D333" s="4" t="s">
        <v>1778</v>
      </c>
      <c r="E333" s="4" t="s">
        <v>1564</v>
      </c>
      <c r="F333" s="4" t="s">
        <v>1579</v>
      </c>
      <c r="G333" s="4" t="s">
        <v>1523</v>
      </c>
      <c r="H333" s="4" t="s">
        <v>1886</v>
      </c>
      <c r="I333" s="4"/>
      <c r="J333" s="4"/>
    </row>
    <row r="334" spans="1:10" ht="15">
      <c r="A334" s="2" t="s">
        <v>1261</v>
      </c>
      <c r="B334" s="3" t="s">
        <v>1872</v>
      </c>
      <c r="C334" s="2" t="s">
        <v>2248</v>
      </c>
      <c r="D334" s="4" t="s">
        <v>1778</v>
      </c>
      <c r="E334" s="4" t="s">
        <v>1565</v>
      </c>
      <c r="F334" s="4" t="s">
        <v>1580</v>
      </c>
      <c r="G334" s="4" t="s">
        <v>1523</v>
      </c>
      <c r="H334" s="4" t="s">
        <v>1896</v>
      </c>
      <c r="I334" s="4"/>
      <c r="J334" s="4"/>
    </row>
    <row r="335" spans="1:10" ht="15">
      <c r="A335" s="2" t="s">
        <v>1262</v>
      </c>
      <c r="B335" s="3" t="s">
        <v>1872</v>
      </c>
      <c r="C335" s="2" t="s">
        <v>2249</v>
      </c>
      <c r="D335" s="4" t="s">
        <v>1778</v>
      </c>
      <c r="E335" s="4" t="s">
        <v>1566</v>
      </c>
      <c r="F335" s="4" t="s">
        <v>1581</v>
      </c>
      <c r="G335" s="4" t="s">
        <v>1523</v>
      </c>
      <c r="H335" s="4" t="s">
        <v>1918</v>
      </c>
      <c r="I335" s="4"/>
      <c r="J335" s="4"/>
    </row>
    <row r="336" spans="1:10" ht="15">
      <c r="A336" s="2" t="s">
        <v>1263</v>
      </c>
      <c r="B336" s="3" t="s">
        <v>1872</v>
      </c>
      <c r="C336" s="2" t="s">
        <v>2250</v>
      </c>
      <c r="D336" s="4" t="s">
        <v>1778</v>
      </c>
      <c r="E336" s="4" t="s">
        <v>1567</v>
      </c>
      <c r="F336" s="4" t="s">
        <v>2002</v>
      </c>
      <c r="G336" s="4" t="s">
        <v>1523</v>
      </c>
      <c r="H336" s="4" t="s">
        <v>1886</v>
      </c>
      <c r="I336" s="4"/>
      <c r="J336" s="4"/>
    </row>
    <row r="337" spans="1:10" ht="15">
      <c r="A337" s="2" t="s">
        <v>1264</v>
      </c>
      <c r="B337" s="3" t="s">
        <v>1872</v>
      </c>
      <c r="C337" s="2" t="s">
        <v>2251</v>
      </c>
      <c r="D337" s="4" t="s">
        <v>1778</v>
      </c>
      <c r="E337" s="4" t="s">
        <v>1568</v>
      </c>
      <c r="F337" s="4" t="s">
        <v>1582</v>
      </c>
      <c r="G337" s="4" t="s">
        <v>1523</v>
      </c>
      <c r="H337" s="4" t="s">
        <v>1904</v>
      </c>
      <c r="I337" s="4"/>
      <c r="J337" s="4"/>
    </row>
    <row r="338" spans="1:10" ht="15">
      <c r="A338" s="2" t="s">
        <v>1265</v>
      </c>
      <c r="B338" s="3" t="s">
        <v>1872</v>
      </c>
      <c r="C338" s="2" t="s">
        <v>2252</v>
      </c>
      <c r="D338" s="4" t="s">
        <v>1778</v>
      </c>
      <c r="E338" s="4" t="s">
        <v>1569</v>
      </c>
      <c r="F338" s="4" t="s">
        <v>1583</v>
      </c>
      <c r="G338" s="4" t="s">
        <v>1523</v>
      </c>
      <c r="H338" s="4" t="s">
        <v>1886</v>
      </c>
      <c r="I338" s="4"/>
      <c r="J338" s="4"/>
    </row>
    <row r="339" spans="1:10" ht="15">
      <c r="A339" s="2" t="s">
        <v>1266</v>
      </c>
      <c r="B339" s="3" t="s">
        <v>1872</v>
      </c>
      <c r="C339" s="2" t="s">
        <v>2253</v>
      </c>
      <c r="D339" s="4" t="s">
        <v>1778</v>
      </c>
      <c r="E339" s="4" t="s">
        <v>1612</v>
      </c>
      <c r="F339" s="4" t="s">
        <v>2003</v>
      </c>
      <c r="G339" s="4" t="s">
        <v>1523</v>
      </c>
      <c r="H339" s="4" t="s">
        <v>1896</v>
      </c>
      <c r="I339" s="4"/>
      <c r="J339" s="4"/>
    </row>
    <row r="340" spans="1:10" ht="15">
      <c r="A340" s="2" t="s">
        <v>1269</v>
      </c>
      <c r="B340" s="3" t="s">
        <v>1872</v>
      </c>
      <c r="C340" s="2" t="s">
        <v>2254</v>
      </c>
      <c r="D340" s="4" t="s">
        <v>1778</v>
      </c>
      <c r="E340" s="4" t="s">
        <v>1613</v>
      </c>
      <c r="F340" s="4" t="s">
        <v>1610</v>
      </c>
      <c r="G340" s="4" t="s">
        <v>1523</v>
      </c>
      <c r="H340" s="4" t="s">
        <v>1934</v>
      </c>
      <c r="I340" s="4"/>
      <c r="J340" s="4"/>
    </row>
    <row r="341" spans="1:10" ht="15">
      <c r="A341" s="2" t="s">
        <v>1270</v>
      </c>
      <c r="B341" s="3" t="s">
        <v>1872</v>
      </c>
      <c r="C341" s="2" t="s">
        <v>2255</v>
      </c>
      <c r="D341" s="4" t="s">
        <v>1778</v>
      </c>
      <c r="E341" s="4" t="s">
        <v>1614</v>
      </c>
      <c r="F341" s="4" t="s">
        <v>1611</v>
      </c>
      <c r="G341" s="4" t="s">
        <v>1523</v>
      </c>
      <c r="H341" s="4" t="s">
        <v>1886</v>
      </c>
      <c r="I341" s="4"/>
      <c r="J341" s="4"/>
    </row>
    <row r="342" spans="1:10" ht="15">
      <c r="A342" s="2" t="s">
        <v>1271</v>
      </c>
      <c r="B342" s="3" t="s">
        <v>1872</v>
      </c>
      <c r="C342" s="2" t="s">
        <v>2256</v>
      </c>
      <c r="D342" s="4" t="s">
        <v>1778</v>
      </c>
      <c r="E342" s="4" t="s">
        <v>1617</v>
      </c>
      <c r="F342" s="4" t="s">
        <v>1618</v>
      </c>
      <c r="G342" s="4" t="s">
        <v>1523</v>
      </c>
      <c r="H342" s="4" t="s">
        <v>1896</v>
      </c>
      <c r="I342" s="4"/>
      <c r="J342" s="4"/>
    </row>
    <row r="343" spans="1:10" ht="15">
      <c r="A343" s="2" t="s">
        <v>1272</v>
      </c>
      <c r="B343" s="3" t="s">
        <v>1872</v>
      </c>
      <c r="C343" s="2" t="s">
        <v>2257</v>
      </c>
      <c r="D343" s="4" t="s">
        <v>1778</v>
      </c>
      <c r="E343" s="4" t="s">
        <v>1621</v>
      </c>
      <c r="F343" s="4" t="s">
        <v>1622</v>
      </c>
      <c r="G343" s="4" t="s">
        <v>1523</v>
      </c>
      <c r="H343" s="4" t="s">
        <v>1952</v>
      </c>
      <c r="I343" s="4"/>
      <c r="J343" s="4"/>
    </row>
    <row r="344" spans="1:10" ht="15">
      <c r="A344" s="2" t="s">
        <v>1274</v>
      </c>
      <c r="B344" s="3" t="s">
        <v>1776</v>
      </c>
      <c r="C344" s="2" t="s">
        <v>2196</v>
      </c>
      <c r="D344" s="4" t="s">
        <v>1778</v>
      </c>
      <c r="E344" s="4" t="s">
        <v>1623</v>
      </c>
      <c r="F344" s="4" t="s">
        <v>1625</v>
      </c>
      <c r="G344" s="4" t="s">
        <v>1523</v>
      </c>
      <c r="H344" s="4" t="s">
        <v>1896</v>
      </c>
      <c r="I344" s="4"/>
      <c r="J344" s="4"/>
    </row>
    <row r="345" spans="1:10" ht="15">
      <c r="A345" s="2" t="s">
        <v>1275</v>
      </c>
      <c r="B345" s="3" t="s">
        <v>1776</v>
      </c>
      <c r="C345" s="2" t="s">
        <v>2196</v>
      </c>
      <c r="D345" s="4" t="s">
        <v>1778</v>
      </c>
      <c r="E345" s="4" t="s">
        <v>1624</v>
      </c>
      <c r="F345" s="4" t="s">
        <v>2004</v>
      </c>
      <c r="G345" s="4" t="s">
        <v>1982</v>
      </c>
      <c r="H345" s="4" t="s">
        <v>1934</v>
      </c>
      <c r="I345" s="4"/>
      <c r="J345" s="4"/>
    </row>
    <row r="346" spans="1:10" ht="15">
      <c r="A346" s="2" t="s">
        <v>1276</v>
      </c>
      <c r="B346" s="3" t="s">
        <v>1776</v>
      </c>
      <c r="C346" s="2" t="s">
        <v>2196</v>
      </c>
      <c r="D346" s="4" t="s">
        <v>1778</v>
      </c>
      <c r="E346" s="4" t="s">
        <v>1640</v>
      </c>
      <c r="F346" s="4" t="s">
        <v>1645</v>
      </c>
      <c r="G346" s="4" t="s">
        <v>1523</v>
      </c>
      <c r="H346" s="4" t="s">
        <v>1896</v>
      </c>
      <c r="I346" s="4"/>
      <c r="J346" s="4"/>
    </row>
    <row r="347" spans="1:10" ht="15">
      <c r="A347" s="2" t="s">
        <v>1277</v>
      </c>
      <c r="B347" s="3" t="s">
        <v>1776</v>
      </c>
      <c r="C347" s="2" t="s">
        <v>2196</v>
      </c>
      <c r="D347" s="4" t="s">
        <v>1778</v>
      </c>
      <c r="E347" s="4" t="s">
        <v>1641</v>
      </c>
      <c r="F347" s="4" t="s">
        <v>1646</v>
      </c>
      <c r="G347" s="4" t="s">
        <v>1523</v>
      </c>
      <c r="H347" s="4" t="s">
        <v>1911</v>
      </c>
      <c r="I347" s="4"/>
      <c r="J347" s="4"/>
    </row>
    <row r="348" spans="1:10" ht="15">
      <c r="A348" s="2" t="s">
        <v>1278</v>
      </c>
      <c r="B348" s="3" t="s">
        <v>1776</v>
      </c>
      <c r="C348" s="2" t="s">
        <v>2196</v>
      </c>
      <c r="D348" s="4" t="s">
        <v>1778</v>
      </c>
      <c r="E348" s="4" t="s">
        <v>1642</v>
      </c>
      <c r="F348" s="4" t="s">
        <v>1647</v>
      </c>
      <c r="G348" s="4" t="s">
        <v>1523</v>
      </c>
      <c r="H348" s="4" t="s">
        <v>1936</v>
      </c>
      <c r="I348" s="4"/>
      <c r="J348" s="4"/>
    </row>
    <row r="349" spans="1:10" ht="15">
      <c r="A349" s="2" t="s">
        <v>1279</v>
      </c>
      <c r="B349" s="3" t="s">
        <v>1776</v>
      </c>
      <c r="C349" s="2" t="s">
        <v>2196</v>
      </c>
      <c r="D349" s="4" t="s">
        <v>1778</v>
      </c>
      <c r="E349" s="4" t="s">
        <v>1643</v>
      </c>
      <c r="F349" s="4" t="s">
        <v>1648</v>
      </c>
      <c r="G349" s="4" t="s">
        <v>1523</v>
      </c>
      <c r="H349" s="4" t="s">
        <v>1932</v>
      </c>
      <c r="I349" s="4"/>
      <c r="J349" s="4"/>
    </row>
    <row r="350" spans="1:10" ht="15">
      <c r="A350" s="2" t="s">
        <v>1280</v>
      </c>
      <c r="B350" s="3" t="s">
        <v>1872</v>
      </c>
      <c r="C350" s="2" t="s">
        <v>1281</v>
      </c>
      <c r="D350" s="4" t="s">
        <v>1778</v>
      </c>
      <c r="E350" s="4" t="s">
        <v>1644</v>
      </c>
      <c r="F350" s="4" t="s">
        <v>1649</v>
      </c>
      <c r="G350" s="4" t="s">
        <v>1523</v>
      </c>
      <c r="H350" s="4" t="s">
        <v>1904</v>
      </c>
      <c r="I350" s="4"/>
      <c r="J350" s="4"/>
    </row>
    <row r="351" spans="1:10" ht="15">
      <c r="A351" s="2" t="s">
        <v>1282</v>
      </c>
      <c r="B351" s="3" t="s">
        <v>1872</v>
      </c>
      <c r="C351" s="2" t="s">
        <v>1283</v>
      </c>
      <c r="D351" s="4" t="s">
        <v>1778</v>
      </c>
      <c r="E351" s="4" t="s">
        <v>1654</v>
      </c>
      <c r="F351" s="4" t="s">
        <v>1657</v>
      </c>
      <c r="G351" s="4" t="s">
        <v>1523</v>
      </c>
      <c r="H351" s="4" t="s">
        <v>1902</v>
      </c>
      <c r="I351" s="4"/>
      <c r="J351" s="4"/>
    </row>
    <row r="352" spans="1:10" ht="15">
      <c r="A352" s="2" t="s">
        <v>1284</v>
      </c>
      <c r="B352" s="3" t="s">
        <v>1872</v>
      </c>
      <c r="C352" s="2" t="s">
        <v>2258</v>
      </c>
      <c r="D352" s="4" t="s">
        <v>1778</v>
      </c>
      <c r="E352" s="4" t="s">
        <v>1655</v>
      </c>
      <c r="F352" s="4" t="s">
        <v>1658</v>
      </c>
      <c r="G352" s="4" t="s">
        <v>1523</v>
      </c>
      <c r="H352" s="4" t="s">
        <v>1886</v>
      </c>
      <c r="I352" s="4"/>
      <c r="J352" s="4"/>
    </row>
    <row r="353" spans="1:10" ht="15">
      <c r="A353" s="2" t="s">
        <v>1285</v>
      </c>
      <c r="B353" s="3" t="s">
        <v>1872</v>
      </c>
      <c r="C353" s="2" t="s">
        <v>1286</v>
      </c>
      <c r="D353" s="4" t="s">
        <v>1778</v>
      </c>
      <c r="E353" s="4" t="s">
        <v>1656</v>
      </c>
      <c r="F353" s="4" t="s">
        <v>1659</v>
      </c>
      <c r="G353" s="4" t="s">
        <v>1523</v>
      </c>
      <c r="H353" s="4" t="s">
        <v>1904</v>
      </c>
      <c r="I353" s="4"/>
      <c r="J353" s="4"/>
    </row>
    <row r="354" spans="1:10" ht="15">
      <c r="A354" s="2" t="s">
        <v>1287</v>
      </c>
      <c r="B354" s="3" t="s">
        <v>1872</v>
      </c>
      <c r="C354" s="2" t="s">
        <v>1288</v>
      </c>
      <c r="D354" s="4" t="s">
        <v>1778</v>
      </c>
      <c r="E354" s="4" t="s">
        <v>1660</v>
      </c>
      <c r="F354" s="4" t="s">
        <v>1661</v>
      </c>
      <c r="G354" s="4" t="s">
        <v>1523</v>
      </c>
      <c r="H354" s="4" t="s">
        <v>1896</v>
      </c>
      <c r="I354" s="4"/>
      <c r="J354" s="4"/>
    </row>
    <row r="355" spans="1:10" ht="15">
      <c r="A355" s="2" t="s">
        <v>1289</v>
      </c>
      <c r="B355" s="3" t="s">
        <v>1872</v>
      </c>
      <c r="C355" s="2" t="s">
        <v>2259</v>
      </c>
      <c r="D355" s="4" t="s">
        <v>1778</v>
      </c>
      <c r="E355" s="4" t="s">
        <v>1664</v>
      </c>
      <c r="F355" s="4" t="s">
        <v>1667</v>
      </c>
      <c r="G355" s="4" t="s">
        <v>1523</v>
      </c>
      <c r="H355" s="4" t="s">
        <v>1925</v>
      </c>
      <c r="I355" s="4"/>
      <c r="J355" s="4"/>
    </row>
    <row r="356" spans="1:10" ht="15">
      <c r="A356" s="2" t="s">
        <v>1290</v>
      </c>
      <c r="B356" s="3" t="s">
        <v>1872</v>
      </c>
      <c r="C356" s="2" t="s">
        <v>1291</v>
      </c>
      <c r="D356" s="4" t="s">
        <v>1778</v>
      </c>
      <c r="E356" s="4" t="s">
        <v>1665</v>
      </c>
      <c r="F356" s="4" t="s">
        <v>1668</v>
      </c>
      <c r="G356" s="4" t="s">
        <v>1523</v>
      </c>
      <c r="H356" s="4" t="s">
        <v>1932</v>
      </c>
      <c r="I356" s="4"/>
      <c r="J356" s="4"/>
    </row>
    <row r="357" spans="1:10" ht="15">
      <c r="A357" s="2" t="s">
        <v>1292</v>
      </c>
      <c r="B357" s="3" t="s">
        <v>1872</v>
      </c>
      <c r="C357" s="2" t="s">
        <v>1293</v>
      </c>
      <c r="D357" s="4" t="s">
        <v>1778</v>
      </c>
      <c r="E357" s="4" t="s">
        <v>1666</v>
      </c>
      <c r="F357" s="4" t="s">
        <v>1669</v>
      </c>
      <c r="G357" s="4" t="s">
        <v>1523</v>
      </c>
      <c r="H357" s="4" t="s">
        <v>1925</v>
      </c>
      <c r="I357" s="4"/>
      <c r="J357" s="4"/>
    </row>
    <row r="358" spans="1:10" ht="15">
      <c r="A358" s="2" t="s">
        <v>1294</v>
      </c>
      <c r="B358" s="3" t="s">
        <v>1872</v>
      </c>
      <c r="C358" s="2" t="s">
        <v>1295</v>
      </c>
      <c r="D358" s="4" t="s">
        <v>1778</v>
      </c>
      <c r="E358" s="4" t="s">
        <v>1678</v>
      </c>
      <c r="F358" s="4" t="s">
        <v>1681</v>
      </c>
      <c r="G358" s="4" t="s">
        <v>1523</v>
      </c>
      <c r="H358" s="4" t="s">
        <v>1904</v>
      </c>
      <c r="I358" s="4"/>
      <c r="J358" s="4"/>
    </row>
    <row r="359" spans="1:10" ht="15">
      <c r="A359" s="2" t="s">
        <v>1296</v>
      </c>
      <c r="B359" s="3" t="s">
        <v>1872</v>
      </c>
      <c r="C359" s="2" t="s">
        <v>1297</v>
      </c>
      <c r="D359" s="4" t="s">
        <v>1778</v>
      </c>
      <c r="E359" s="4" t="s">
        <v>1679</v>
      </c>
      <c r="F359" s="4" t="s">
        <v>1682</v>
      </c>
      <c r="G359" s="4" t="s">
        <v>1523</v>
      </c>
      <c r="H359" s="4" t="s">
        <v>1904</v>
      </c>
      <c r="I359" s="4"/>
      <c r="J359" s="4"/>
    </row>
    <row r="360" spans="1:10" ht="15">
      <c r="A360" s="2" t="s">
        <v>1298</v>
      </c>
      <c r="B360" s="3" t="s">
        <v>1872</v>
      </c>
      <c r="C360" s="2" t="s">
        <v>1299</v>
      </c>
      <c r="D360" s="4" t="s">
        <v>1778</v>
      </c>
      <c r="E360" s="4" t="s">
        <v>1680</v>
      </c>
      <c r="F360" s="4" t="s">
        <v>1683</v>
      </c>
      <c r="G360" s="4" t="s">
        <v>1523</v>
      </c>
      <c r="H360" s="4" t="s">
        <v>1929</v>
      </c>
      <c r="I360" s="4"/>
      <c r="J360" s="4"/>
    </row>
    <row r="361" spans="1:10" ht="15">
      <c r="A361" s="2" t="s">
        <v>1300</v>
      </c>
      <c r="B361" s="3" t="s">
        <v>1872</v>
      </c>
      <c r="C361" s="2" t="s">
        <v>1301</v>
      </c>
      <c r="D361" s="4" t="s">
        <v>1778</v>
      </c>
      <c r="E361" s="4" t="s">
        <v>1684</v>
      </c>
      <c r="F361" s="4" t="s">
        <v>1704</v>
      </c>
      <c r="G361" s="4" t="s">
        <v>1523</v>
      </c>
      <c r="H361" s="4" t="s">
        <v>1904</v>
      </c>
      <c r="I361" s="4"/>
      <c r="J361" s="4"/>
    </row>
    <row r="362" spans="1:10" ht="15">
      <c r="A362" s="2" t="s">
        <v>1302</v>
      </c>
      <c r="B362" s="3" t="s">
        <v>1872</v>
      </c>
      <c r="C362" s="2" t="s">
        <v>2260</v>
      </c>
      <c r="D362" s="4" t="s">
        <v>1778</v>
      </c>
      <c r="E362" s="4" t="s">
        <v>1685</v>
      </c>
      <c r="F362" s="4" t="s">
        <v>1686</v>
      </c>
      <c r="G362" s="4" t="s">
        <v>1523</v>
      </c>
      <c r="H362" s="4" t="s">
        <v>1896</v>
      </c>
      <c r="I362" s="4"/>
      <c r="J362" s="4"/>
    </row>
    <row r="363" spans="1:10" ht="15">
      <c r="A363" s="2" t="s">
        <v>1303</v>
      </c>
      <c r="B363" s="3" t="s">
        <v>1872</v>
      </c>
      <c r="C363" s="2" t="s">
        <v>1304</v>
      </c>
      <c r="D363" s="4" t="s">
        <v>1778</v>
      </c>
      <c r="E363" s="4" t="s">
        <v>2005</v>
      </c>
      <c r="F363" s="4" t="s">
        <v>2006</v>
      </c>
      <c r="G363" s="4" t="s">
        <v>1523</v>
      </c>
      <c r="H363" s="4" t="s">
        <v>1902</v>
      </c>
      <c r="I363" s="4"/>
      <c r="J363" s="4"/>
    </row>
    <row r="364" spans="1:10" ht="15">
      <c r="A364" s="2" t="s">
        <v>1305</v>
      </c>
      <c r="B364" s="3" t="s">
        <v>1872</v>
      </c>
      <c r="C364" s="2" t="s">
        <v>2261</v>
      </c>
      <c r="D364" s="4" t="s">
        <v>1778</v>
      </c>
      <c r="E364" s="4" t="s">
        <v>1689</v>
      </c>
      <c r="F364" s="4" t="s">
        <v>1691</v>
      </c>
      <c r="G364" s="4" t="s">
        <v>1523</v>
      </c>
      <c r="H364" s="4" t="s">
        <v>1904</v>
      </c>
      <c r="I364" s="4"/>
      <c r="J364" s="4"/>
    </row>
    <row r="365" spans="1:10" ht="15">
      <c r="A365" s="2" t="s">
        <v>1306</v>
      </c>
      <c r="B365" s="3" t="s">
        <v>1872</v>
      </c>
      <c r="C365" s="2" t="s">
        <v>1307</v>
      </c>
      <c r="D365" s="4" t="s">
        <v>1778</v>
      </c>
      <c r="E365" s="4" t="s">
        <v>1690</v>
      </c>
      <c r="F365" s="4" t="s">
        <v>1692</v>
      </c>
      <c r="G365" s="4" t="s">
        <v>1523</v>
      </c>
      <c r="H365" s="4" t="s">
        <v>1925</v>
      </c>
      <c r="I365" s="4"/>
      <c r="J365" s="4"/>
    </row>
    <row r="366" spans="1:10" ht="15">
      <c r="A366" s="2" t="s">
        <v>1308</v>
      </c>
      <c r="B366" s="3" t="s">
        <v>1872</v>
      </c>
      <c r="C366" s="2" t="s">
        <v>1309</v>
      </c>
      <c r="D366" s="4" t="s">
        <v>1778</v>
      </c>
      <c r="E366" s="4" t="s">
        <v>1700</v>
      </c>
      <c r="F366" s="4" t="s">
        <v>1702</v>
      </c>
      <c r="G366" s="4" t="s">
        <v>1523</v>
      </c>
      <c r="H366" s="4" t="s">
        <v>1886</v>
      </c>
      <c r="I366" s="4"/>
      <c r="J366" s="4"/>
    </row>
    <row r="367" spans="1:10" ht="15">
      <c r="A367" s="2" t="s">
        <v>1310</v>
      </c>
      <c r="B367" s="3" t="s">
        <v>1872</v>
      </c>
      <c r="C367" s="2" t="s">
        <v>2262</v>
      </c>
      <c r="D367" s="4" t="s">
        <v>1778</v>
      </c>
      <c r="E367" s="4" t="s">
        <v>1701</v>
      </c>
      <c r="F367" s="4" t="s">
        <v>1703</v>
      </c>
      <c r="G367" s="4" t="s">
        <v>1523</v>
      </c>
      <c r="H367" s="4" t="s">
        <v>1924</v>
      </c>
      <c r="I367" s="4"/>
      <c r="J367" s="4"/>
    </row>
    <row r="368" spans="1:10" ht="15">
      <c r="A368" s="2" t="s">
        <v>1311</v>
      </c>
      <c r="B368" s="3" t="s">
        <v>1872</v>
      </c>
      <c r="C368" s="2" t="s">
        <v>2263</v>
      </c>
      <c r="D368" s="4" t="s">
        <v>1778</v>
      </c>
      <c r="E368" s="4" t="s">
        <v>1712</v>
      </c>
      <c r="F368" s="4" t="s">
        <v>1713</v>
      </c>
      <c r="G368" s="4" t="s">
        <v>1523</v>
      </c>
      <c r="H368" s="4" t="s">
        <v>1896</v>
      </c>
      <c r="I368" s="4"/>
      <c r="J368" s="4"/>
    </row>
    <row r="369" spans="1:10" ht="15">
      <c r="A369" s="2" t="s">
        <v>1312</v>
      </c>
      <c r="B369" s="3" t="s">
        <v>1872</v>
      </c>
      <c r="C369" s="2" t="s">
        <v>2264</v>
      </c>
      <c r="D369" s="4" t="s">
        <v>1778</v>
      </c>
      <c r="E369" s="4" t="s">
        <v>1714</v>
      </c>
      <c r="F369" s="4" t="s">
        <v>1715</v>
      </c>
      <c r="G369" s="4" t="s">
        <v>1523</v>
      </c>
      <c r="H369" s="4" t="s">
        <v>1896</v>
      </c>
      <c r="I369" s="4"/>
      <c r="J369" s="4"/>
    </row>
    <row r="370" spans="1:10" ht="15">
      <c r="A370" s="60" t="s">
        <v>1313</v>
      </c>
      <c r="B370" s="3" t="s">
        <v>1872</v>
      </c>
      <c r="C370" s="2" t="s">
        <v>1314</v>
      </c>
      <c r="D370" s="4" t="s">
        <v>1778</v>
      </c>
      <c r="E370" s="4" t="s">
        <v>1705</v>
      </c>
      <c r="F370" s="4" t="s">
        <v>1706</v>
      </c>
      <c r="G370" s="4" t="s">
        <v>1523</v>
      </c>
      <c r="H370" s="4" t="s">
        <v>1896</v>
      </c>
      <c r="I370" s="4"/>
      <c r="J370" s="4"/>
    </row>
    <row r="371" spans="1:10" ht="15">
      <c r="A371" s="2" t="s">
        <v>1315</v>
      </c>
      <c r="B371" s="3" t="s">
        <v>1872</v>
      </c>
      <c r="C371" s="2" t="s">
        <v>2265</v>
      </c>
      <c r="D371" s="4" t="s">
        <v>1778</v>
      </c>
      <c r="E371" s="4" t="s">
        <v>1726</v>
      </c>
      <c r="F371" s="4" t="s">
        <v>2007</v>
      </c>
      <c r="G371" s="4" t="s">
        <v>1523</v>
      </c>
      <c r="H371" s="4" t="s">
        <v>1924</v>
      </c>
      <c r="I371" s="4"/>
      <c r="J371" s="4"/>
    </row>
    <row r="372" spans="1:10" ht="15">
      <c r="A372" s="2" t="s">
        <v>1316</v>
      </c>
      <c r="B372" s="3" t="s">
        <v>1872</v>
      </c>
      <c r="C372" s="2" t="s">
        <v>2266</v>
      </c>
      <c r="D372" s="4" t="s">
        <v>1778</v>
      </c>
      <c r="E372" s="4" t="s">
        <v>1731</v>
      </c>
      <c r="F372" s="4" t="s">
        <v>1732</v>
      </c>
      <c r="G372" s="4" t="s">
        <v>1523</v>
      </c>
      <c r="H372" s="4" t="s">
        <v>1918</v>
      </c>
      <c r="I372" s="4"/>
      <c r="J372" s="4"/>
    </row>
    <row r="373" spans="1:10" ht="15">
      <c r="A373" s="2" t="s">
        <v>1317</v>
      </c>
      <c r="B373" s="3" t="s">
        <v>1872</v>
      </c>
      <c r="C373" s="2" t="s">
        <v>1318</v>
      </c>
      <c r="D373" s="4" t="s">
        <v>1778</v>
      </c>
      <c r="E373" s="4" t="s">
        <v>1733</v>
      </c>
      <c r="F373" s="4" t="s">
        <v>1734</v>
      </c>
      <c r="G373" s="4" t="s">
        <v>1523</v>
      </c>
      <c r="H373" s="4" t="s">
        <v>1896</v>
      </c>
      <c r="I373" s="4"/>
      <c r="J373" s="4"/>
    </row>
    <row r="374" spans="1:10" ht="15">
      <c r="A374" s="2" t="s">
        <v>1319</v>
      </c>
      <c r="B374" s="3" t="s">
        <v>1872</v>
      </c>
      <c r="C374" s="2" t="s">
        <v>1320</v>
      </c>
      <c r="D374" s="4" t="s">
        <v>1778</v>
      </c>
      <c r="E374" s="4" t="s">
        <v>1743</v>
      </c>
      <c r="F374" s="4" t="s">
        <v>2008</v>
      </c>
      <c r="G374" s="4" t="s">
        <v>1523</v>
      </c>
      <c r="H374" s="4" t="s">
        <v>1962</v>
      </c>
      <c r="I374" s="4"/>
      <c r="J374" s="4"/>
    </row>
    <row r="375" spans="1:10" ht="15">
      <c r="A375" s="2" t="s">
        <v>1321</v>
      </c>
      <c r="B375" s="3" t="s">
        <v>1872</v>
      </c>
      <c r="C375" s="2" t="s">
        <v>1322</v>
      </c>
      <c r="D375" s="4" t="s">
        <v>1778</v>
      </c>
      <c r="E375" s="4" t="s">
        <v>1744</v>
      </c>
      <c r="F375" s="4" t="s">
        <v>1745</v>
      </c>
      <c r="G375" s="4" t="s">
        <v>1523</v>
      </c>
      <c r="H375" s="4" t="s">
        <v>1902</v>
      </c>
      <c r="I375" s="4"/>
      <c r="J375" s="4"/>
    </row>
    <row r="376" spans="1:10" ht="15">
      <c r="A376" s="2" t="s">
        <v>1323</v>
      </c>
      <c r="B376" s="3" t="s">
        <v>1872</v>
      </c>
      <c r="C376" s="2" t="s">
        <v>1324</v>
      </c>
      <c r="D376" s="4" t="s">
        <v>1778</v>
      </c>
      <c r="E376" s="4" t="s">
        <v>1746</v>
      </c>
      <c r="F376" s="4" t="s">
        <v>1748</v>
      </c>
      <c r="G376" s="4" t="s">
        <v>1523</v>
      </c>
      <c r="H376" s="4" t="s">
        <v>1902</v>
      </c>
      <c r="I376" s="4"/>
      <c r="J376" s="4"/>
    </row>
    <row r="377" spans="1:10" ht="15">
      <c r="A377" s="2" t="s">
        <v>1606</v>
      </c>
      <c r="B377" s="3" t="s">
        <v>1872</v>
      </c>
      <c r="C377" s="2" t="s">
        <v>2267</v>
      </c>
      <c r="D377" s="4" t="s">
        <v>1778</v>
      </c>
      <c r="E377" s="4" t="s">
        <v>1747</v>
      </c>
      <c r="F377" s="4" t="s">
        <v>2009</v>
      </c>
      <c r="G377" s="4" t="s">
        <v>1523</v>
      </c>
      <c r="H377" s="4" t="s">
        <v>1886</v>
      </c>
      <c r="I377" s="4"/>
      <c r="J377" s="4"/>
    </row>
    <row r="378" spans="1:10" ht="15">
      <c r="A378" s="2" t="s">
        <v>1325</v>
      </c>
      <c r="B378" s="3" t="s">
        <v>1872</v>
      </c>
      <c r="C378" s="2" t="s">
        <v>2268</v>
      </c>
      <c r="D378" s="4" t="s">
        <v>1778</v>
      </c>
      <c r="E378" s="4" t="s">
        <v>1750</v>
      </c>
      <c r="F378" s="4" t="s">
        <v>2010</v>
      </c>
      <c r="G378" s="4" t="s">
        <v>1523</v>
      </c>
      <c r="H378" s="4" t="s">
        <v>1922</v>
      </c>
      <c r="I378" s="4"/>
      <c r="J378" s="4"/>
    </row>
    <row r="379" spans="1:10" ht="15">
      <c r="A379" s="2" t="s">
        <v>1326</v>
      </c>
      <c r="B379" s="3" t="s">
        <v>1872</v>
      </c>
      <c r="C379" s="2" t="s">
        <v>2269</v>
      </c>
      <c r="D379" s="4" t="s">
        <v>1778</v>
      </c>
      <c r="E379" s="4" t="s">
        <v>1751</v>
      </c>
      <c r="F379" s="4" t="s">
        <v>1752</v>
      </c>
      <c r="G379" s="4" t="s">
        <v>1523</v>
      </c>
      <c r="H379" s="4" t="s">
        <v>1925</v>
      </c>
      <c r="I379" s="4"/>
      <c r="J379" s="4"/>
    </row>
    <row r="380" spans="1:10" ht="15">
      <c r="A380" s="2" t="s">
        <v>1327</v>
      </c>
      <c r="B380" s="3" t="s">
        <v>1872</v>
      </c>
      <c r="C380" s="2" t="s">
        <v>2270</v>
      </c>
      <c r="D380" s="4" t="s">
        <v>1778</v>
      </c>
      <c r="E380" s="4" t="s">
        <v>1753</v>
      </c>
      <c r="F380" s="4" t="s">
        <v>1754</v>
      </c>
      <c r="G380" s="4" t="s">
        <v>1523</v>
      </c>
      <c r="H380" s="4" t="s">
        <v>1896</v>
      </c>
      <c r="I380" s="4"/>
      <c r="J380" s="4"/>
    </row>
    <row r="381" spans="1:10" ht="15">
      <c r="A381" s="2" t="s">
        <v>1328</v>
      </c>
      <c r="B381" s="3" t="s">
        <v>1872</v>
      </c>
      <c r="C381" s="2" t="s">
        <v>2271</v>
      </c>
      <c r="D381" s="4" t="s">
        <v>1778</v>
      </c>
      <c r="E381" s="4" t="s">
        <v>1756</v>
      </c>
      <c r="F381" s="4" t="s">
        <v>2011</v>
      </c>
      <c r="G381" s="4" t="s">
        <v>1523</v>
      </c>
      <c r="H381" s="4" t="s">
        <v>1896</v>
      </c>
      <c r="I381" s="4"/>
      <c r="J381" s="4"/>
    </row>
    <row r="382" spans="1:10" ht="15">
      <c r="A382" s="2" t="s">
        <v>1329</v>
      </c>
      <c r="B382" s="3" t="s">
        <v>1872</v>
      </c>
      <c r="C382" s="2" t="s">
        <v>2272</v>
      </c>
      <c r="D382" s="4" t="s">
        <v>1778</v>
      </c>
      <c r="E382" s="4" t="s">
        <v>1757</v>
      </c>
      <c r="F382" s="4" t="s">
        <v>1759</v>
      </c>
      <c r="G382" s="4" t="s">
        <v>1523</v>
      </c>
      <c r="H382" s="4" t="s">
        <v>1896</v>
      </c>
      <c r="I382" s="4"/>
      <c r="J382" s="4"/>
    </row>
    <row r="383" spans="1:10" ht="15">
      <c r="A383" s="2" t="s">
        <v>1330</v>
      </c>
      <c r="B383" s="3" t="s">
        <v>1872</v>
      </c>
      <c r="C383" s="2" t="s">
        <v>2273</v>
      </c>
      <c r="D383" s="4" t="s">
        <v>1778</v>
      </c>
      <c r="E383" s="4" t="s">
        <v>1758</v>
      </c>
      <c r="F383" s="55" t="s">
        <v>1760</v>
      </c>
      <c r="G383" s="4" t="s">
        <v>1523</v>
      </c>
      <c r="H383" s="4" t="s">
        <v>1904</v>
      </c>
      <c r="I383" s="4"/>
      <c r="J383" s="4"/>
    </row>
    <row r="384" spans="1:10" ht="15">
      <c r="A384" s="2" t="s">
        <v>1331</v>
      </c>
      <c r="B384" s="3" t="s">
        <v>1872</v>
      </c>
      <c r="C384" s="2" t="s">
        <v>1332</v>
      </c>
      <c r="D384" s="4" t="s">
        <v>1778</v>
      </c>
      <c r="E384" s="4" t="s">
        <v>1763</v>
      </c>
      <c r="F384" s="55" t="s">
        <v>1764</v>
      </c>
      <c r="G384" s="4" t="s">
        <v>1523</v>
      </c>
      <c r="H384" s="4" t="s">
        <v>1902</v>
      </c>
      <c r="I384" s="4"/>
      <c r="J384" s="4"/>
    </row>
    <row r="385" spans="1:10" ht="15">
      <c r="A385" s="2" t="s">
        <v>1333</v>
      </c>
      <c r="B385" s="3" t="s">
        <v>1872</v>
      </c>
      <c r="C385" s="2" t="s">
        <v>2274</v>
      </c>
      <c r="D385" s="4" t="s">
        <v>1778</v>
      </c>
      <c r="E385" s="4" t="s">
        <v>1765</v>
      </c>
      <c r="F385" s="55" t="s">
        <v>1766</v>
      </c>
      <c r="G385" s="4" t="s">
        <v>1523</v>
      </c>
      <c r="H385" s="4" t="s">
        <v>1896</v>
      </c>
      <c r="I385" s="4"/>
      <c r="J385" s="4"/>
    </row>
    <row r="386" spans="1:10" ht="15">
      <c r="A386" s="2" t="s">
        <v>1334</v>
      </c>
      <c r="B386" s="3" t="s">
        <v>1872</v>
      </c>
      <c r="C386" s="2" t="s">
        <v>1335</v>
      </c>
      <c r="D386" s="4" t="s">
        <v>1778</v>
      </c>
      <c r="E386" s="4" t="s">
        <v>1767</v>
      </c>
      <c r="F386" s="55" t="s">
        <v>2012</v>
      </c>
      <c r="G386" s="4" t="s">
        <v>1523</v>
      </c>
      <c r="H386" s="4" t="s">
        <v>1902</v>
      </c>
      <c r="I386" s="4"/>
      <c r="J386" s="4"/>
    </row>
    <row r="387" spans="1:10" ht="15">
      <c r="A387" s="2" t="s">
        <v>1336</v>
      </c>
      <c r="B387" s="3" t="s">
        <v>1872</v>
      </c>
      <c r="C387" s="2" t="s">
        <v>1337</v>
      </c>
      <c r="D387" s="4" t="s">
        <v>1778</v>
      </c>
      <c r="E387" s="4" t="s">
        <v>1770</v>
      </c>
      <c r="F387" s="55" t="s">
        <v>1771</v>
      </c>
      <c r="G387" s="4" t="s">
        <v>1523</v>
      </c>
      <c r="H387" s="4" t="s">
        <v>1896</v>
      </c>
      <c r="I387" s="4"/>
      <c r="J387" s="4"/>
    </row>
    <row r="388" spans="1:10" ht="15">
      <c r="A388" s="2" t="s">
        <v>1338</v>
      </c>
      <c r="B388" s="3" t="s">
        <v>1872</v>
      </c>
      <c r="C388" s="2" t="s">
        <v>1339</v>
      </c>
      <c r="D388" s="4" t="s">
        <v>1778</v>
      </c>
      <c r="E388" s="4" t="s">
        <v>1772</v>
      </c>
      <c r="F388" s="55" t="s">
        <v>1773</v>
      </c>
      <c r="G388" s="4" t="s">
        <v>1523</v>
      </c>
      <c r="H388" s="4" t="s">
        <v>1886</v>
      </c>
      <c r="I388" s="4"/>
      <c r="J388" s="4"/>
    </row>
    <row r="389" spans="1:10" ht="15">
      <c r="A389" s="2" t="s">
        <v>1340</v>
      </c>
      <c r="B389" s="3" t="s">
        <v>1872</v>
      </c>
      <c r="C389" s="2" t="s">
        <v>1341</v>
      </c>
      <c r="D389" s="4" t="s">
        <v>1778</v>
      </c>
      <c r="E389" s="4" t="s">
        <v>1838</v>
      </c>
      <c r="F389" s="55" t="s">
        <v>1839</v>
      </c>
      <c r="G389" s="4" t="s">
        <v>1523</v>
      </c>
      <c r="H389" s="4" t="s">
        <v>1904</v>
      </c>
      <c r="I389" s="4"/>
      <c r="J389" s="4"/>
    </row>
    <row r="390" spans="1:10" ht="15">
      <c r="A390" s="2" t="s">
        <v>1342</v>
      </c>
      <c r="B390" s="3" t="s">
        <v>1872</v>
      </c>
      <c r="C390" s="2" t="s">
        <v>1343</v>
      </c>
      <c r="D390" s="4" t="s">
        <v>1778</v>
      </c>
      <c r="E390" s="4" t="s">
        <v>1840</v>
      </c>
      <c r="F390" s="55" t="s">
        <v>1841</v>
      </c>
      <c r="G390" s="4" t="s">
        <v>1523</v>
      </c>
      <c r="H390" s="4" t="s">
        <v>1886</v>
      </c>
      <c r="I390" s="4"/>
      <c r="J390" s="4"/>
    </row>
    <row r="391" spans="1:10" ht="15">
      <c r="A391" s="2" t="s">
        <v>1344</v>
      </c>
      <c r="B391" s="3" t="s">
        <v>1872</v>
      </c>
      <c r="C391" s="2" t="s">
        <v>2275</v>
      </c>
      <c r="D391" s="4" t="s">
        <v>1778</v>
      </c>
      <c r="E391" s="4" t="s">
        <v>1842</v>
      </c>
      <c r="F391" s="55" t="s">
        <v>1843</v>
      </c>
      <c r="G391" s="4" t="s">
        <v>1523</v>
      </c>
      <c r="H391" s="4" t="s">
        <v>1918</v>
      </c>
      <c r="I391" s="4"/>
      <c r="J391" s="4"/>
    </row>
    <row r="392" spans="1:10" ht="15">
      <c r="A392" s="2" t="s">
        <v>1345</v>
      </c>
      <c r="B392" s="3" t="s">
        <v>1776</v>
      </c>
      <c r="C392" s="2" t="s">
        <v>2196</v>
      </c>
      <c r="D392" s="4" t="s">
        <v>1778</v>
      </c>
      <c r="E392" s="4" t="s">
        <v>1844</v>
      </c>
      <c r="F392" s="55" t="s">
        <v>1845</v>
      </c>
      <c r="G392" s="4" t="s">
        <v>1523</v>
      </c>
      <c r="H392" s="4" t="s">
        <v>1929</v>
      </c>
      <c r="I392" s="4"/>
      <c r="J392" s="4"/>
    </row>
    <row r="393" spans="1:10" ht="15">
      <c r="A393" s="2" t="s">
        <v>1346</v>
      </c>
      <c r="B393" s="3" t="s">
        <v>1776</v>
      </c>
      <c r="C393" s="2" t="s">
        <v>2196</v>
      </c>
      <c r="D393" s="4" t="s">
        <v>1778</v>
      </c>
      <c r="E393" s="4" t="s">
        <v>1846</v>
      </c>
      <c r="F393" s="55" t="s">
        <v>1847</v>
      </c>
      <c r="G393" s="4" t="s">
        <v>1523</v>
      </c>
      <c r="H393" s="4" t="s">
        <v>1941</v>
      </c>
      <c r="I393" s="4"/>
      <c r="J393" s="4"/>
    </row>
    <row r="394" spans="1:10" ht="15">
      <c r="A394" s="2" t="s">
        <v>1347</v>
      </c>
      <c r="B394" s="3" t="s">
        <v>1776</v>
      </c>
      <c r="C394" s="2" t="s">
        <v>2196</v>
      </c>
      <c r="D394" s="4" t="s">
        <v>1778</v>
      </c>
      <c r="E394" s="4" t="s">
        <v>1848</v>
      </c>
      <c r="F394" s="55" t="s">
        <v>1849</v>
      </c>
      <c r="G394" s="4" t="s">
        <v>1523</v>
      </c>
      <c r="H394" s="4" t="s">
        <v>1924</v>
      </c>
      <c r="I394" s="4"/>
      <c r="J394" s="4"/>
    </row>
    <row r="395" spans="1:10" ht="15">
      <c r="A395" s="2" t="s">
        <v>1348</v>
      </c>
      <c r="B395" s="3" t="s">
        <v>1872</v>
      </c>
      <c r="C395" s="2" t="s">
        <v>2276</v>
      </c>
      <c r="D395" s="4" t="s">
        <v>1778</v>
      </c>
      <c r="E395" s="4" t="s">
        <v>1850</v>
      </c>
      <c r="F395" s="55" t="s">
        <v>2013</v>
      </c>
      <c r="G395" s="4" t="s">
        <v>1523</v>
      </c>
      <c r="H395" s="4" t="s">
        <v>1886</v>
      </c>
      <c r="I395" s="4"/>
      <c r="J395" s="4"/>
    </row>
    <row r="396" spans="1:10" ht="15">
      <c r="A396" s="2" t="s">
        <v>1349</v>
      </c>
      <c r="B396" s="3" t="s">
        <v>1872</v>
      </c>
      <c r="C396" s="2" t="s">
        <v>1350</v>
      </c>
      <c r="D396" s="4" t="s">
        <v>1778</v>
      </c>
      <c r="E396" s="4" t="s">
        <v>1851</v>
      </c>
      <c r="F396" s="55" t="s">
        <v>2014</v>
      </c>
      <c r="G396" s="4" t="s">
        <v>1523</v>
      </c>
      <c r="H396" s="4" t="s">
        <v>1886</v>
      </c>
      <c r="I396" s="4"/>
      <c r="J396" s="4"/>
    </row>
    <row r="397" spans="1:10" ht="15">
      <c r="A397" s="2" t="s">
        <v>1351</v>
      </c>
      <c r="B397" s="3" t="s">
        <v>1872</v>
      </c>
      <c r="C397" s="2" t="s">
        <v>1352</v>
      </c>
      <c r="D397" s="4" t="s">
        <v>1778</v>
      </c>
      <c r="E397" s="4" t="s">
        <v>1852</v>
      </c>
      <c r="F397" s="55" t="s">
        <v>1853</v>
      </c>
      <c r="G397" s="4" t="s">
        <v>1523</v>
      </c>
      <c r="H397" s="4" t="s">
        <v>1962</v>
      </c>
      <c r="I397" s="4"/>
      <c r="J397" s="4"/>
    </row>
    <row r="398" spans="1:10" ht="15">
      <c r="A398" s="2" t="s">
        <v>1353</v>
      </c>
      <c r="B398" s="3" t="s">
        <v>1872</v>
      </c>
      <c r="C398" s="2" t="s">
        <v>1354</v>
      </c>
      <c r="D398" s="4" t="s">
        <v>1778</v>
      </c>
      <c r="E398" s="4" t="s">
        <v>1854</v>
      </c>
      <c r="F398" s="55" t="s">
        <v>1855</v>
      </c>
      <c r="G398" s="4" t="s">
        <v>1523</v>
      </c>
      <c r="H398" s="4" t="s">
        <v>1886</v>
      </c>
      <c r="I398" s="4"/>
      <c r="J398" s="4"/>
    </row>
    <row r="399" spans="1:10" ht="15">
      <c r="A399" s="2" t="s">
        <v>2277</v>
      </c>
      <c r="B399" s="3" t="s">
        <v>1872</v>
      </c>
      <c r="C399" s="2" t="s">
        <v>2278</v>
      </c>
      <c r="D399" s="4" t="s">
        <v>1778</v>
      </c>
      <c r="E399" s="4" t="s">
        <v>1856</v>
      </c>
      <c r="F399" s="55" t="s">
        <v>1857</v>
      </c>
      <c r="G399" s="4" t="s">
        <v>1523</v>
      </c>
      <c r="H399" s="4" t="s">
        <v>1896</v>
      </c>
      <c r="I399" s="4"/>
      <c r="J399" s="4"/>
    </row>
    <row r="400" spans="1:10" ht="15">
      <c r="A400" s="2" t="s">
        <v>1355</v>
      </c>
      <c r="B400" s="3" t="s">
        <v>1872</v>
      </c>
      <c r="C400" s="2" t="s">
        <v>2279</v>
      </c>
      <c r="D400" s="4" t="s">
        <v>1778</v>
      </c>
      <c r="E400" s="4" t="s">
        <v>1858</v>
      </c>
      <c r="F400" s="55" t="s">
        <v>2015</v>
      </c>
      <c r="G400" s="4" t="s">
        <v>1523</v>
      </c>
      <c r="H400" s="4" t="s">
        <v>1886</v>
      </c>
      <c r="I400" s="4"/>
      <c r="J400" s="4"/>
    </row>
    <row r="401" spans="1:10" ht="15">
      <c r="A401" s="3" t="s">
        <v>1607</v>
      </c>
      <c r="B401" s="3" t="s">
        <v>1872</v>
      </c>
      <c r="C401" s="3" t="s">
        <v>1608</v>
      </c>
      <c r="D401" s="4" t="s">
        <v>1778</v>
      </c>
      <c r="E401" s="4" t="s">
        <v>1859</v>
      </c>
      <c r="F401" s="55" t="s">
        <v>1860</v>
      </c>
      <c r="G401" s="4" t="s">
        <v>1523</v>
      </c>
      <c r="H401" s="4" t="s">
        <v>1932</v>
      </c>
      <c r="I401" s="4"/>
      <c r="J401" s="4"/>
    </row>
    <row r="402" spans="1:10" ht="15">
      <c r="A402" s="2" t="s">
        <v>1356</v>
      </c>
      <c r="B402" s="3" t="s">
        <v>1872</v>
      </c>
      <c r="C402" s="2" t="s">
        <v>1357</v>
      </c>
      <c r="D402" s="4" t="s">
        <v>1778</v>
      </c>
      <c r="E402" s="4" t="s">
        <v>1861</v>
      </c>
      <c r="F402" s="55" t="s">
        <v>1862</v>
      </c>
      <c r="G402" s="4" t="s">
        <v>1523</v>
      </c>
      <c r="H402" s="4" t="s">
        <v>1932</v>
      </c>
      <c r="I402" s="4"/>
      <c r="J402" s="4"/>
    </row>
    <row r="403" spans="1:10" ht="15">
      <c r="A403" s="2" t="s">
        <v>1358</v>
      </c>
      <c r="B403" s="3" t="s">
        <v>1872</v>
      </c>
      <c r="C403" s="2" t="s">
        <v>2280</v>
      </c>
      <c r="D403" s="4" t="s">
        <v>1778</v>
      </c>
      <c r="E403" s="4" t="s">
        <v>2016</v>
      </c>
      <c r="F403" s="55" t="s">
        <v>2017</v>
      </c>
      <c r="G403" s="4" t="s">
        <v>1523</v>
      </c>
      <c r="H403" s="4" t="s">
        <v>1896</v>
      </c>
      <c r="I403" s="4"/>
      <c r="J403" s="4"/>
    </row>
    <row r="404" spans="1:10" ht="15">
      <c r="A404" s="2" t="s">
        <v>1359</v>
      </c>
      <c r="B404" s="3" t="s">
        <v>1872</v>
      </c>
      <c r="C404" s="2" t="s">
        <v>1360</v>
      </c>
      <c r="D404" s="4" t="s">
        <v>1778</v>
      </c>
      <c r="E404" s="4" t="s">
        <v>2018</v>
      </c>
      <c r="F404" s="55" t="s">
        <v>2019</v>
      </c>
      <c r="G404" s="4" t="s">
        <v>1523</v>
      </c>
      <c r="H404" s="4" t="s">
        <v>1886</v>
      </c>
      <c r="I404" s="4"/>
      <c r="J404" s="4"/>
    </row>
    <row r="405" spans="1:10" ht="15">
      <c r="A405" s="2" t="s">
        <v>1361</v>
      </c>
      <c r="B405" s="3" t="s">
        <v>1872</v>
      </c>
      <c r="C405" s="2" t="s">
        <v>2281</v>
      </c>
      <c r="D405" s="4" t="s">
        <v>1778</v>
      </c>
      <c r="E405" s="4" t="s">
        <v>471</v>
      </c>
      <c r="F405" s="55" t="s">
        <v>2020</v>
      </c>
      <c r="G405" s="4" t="s">
        <v>472</v>
      </c>
      <c r="H405" s="4" t="s">
        <v>2021</v>
      </c>
      <c r="I405" s="4"/>
      <c r="J405" s="4"/>
    </row>
    <row r="406" spans="1:10" ht="15">
      <c r="A406" s="2" t="s">
        <v>1362</v>
      </c>
      <c r="B406" s="3" t="s">
        <v>1872</v>
      </c>
      <c r="C406" s="2" t="s">
        <v>2282</v>
      </c>
      <c r="D406" s="4" t="s">
        <v>1778</v>
      </c>
      <c r="E406" s="4" t="s">
        <v>473</v>
      </c>
      <c r="F406" s="55" t="s">
        <v>474</v>
      </c>
      <c r="G406" s="4" t="s">
        <v>472</v>
      </c>
      <c r="H406" s="4" t="s">
        <v>2021</v>
      </c>
      <c r="I406" s="4"/>
      <c r="J406" s="4"/>
    </row>
    <row r="407" spans="1:10" ht="15">
      <c r="A407" s="2" t="s">
        <v>1363</v>
      </c>
      <c r="B407" s="3" t="s">
        <v>1872</v>
      </c>
      <c r="C407" s="2" t="s">
        <v>1364</v>
      </c>
      <c r="D407" s="4" t="s">
        <v>1778</v>
      </c>
      <c r="E407" s="4" t="s">
        <v>475</v>
      </c>
      <c r="F407" s="55" t="s">
        <v>476</v>
      </c>
      <c r="G407" s="4" t="s">
        <v>472</v>
      </c>
      <c r="H407" s="4" t="s">
        <v>2021</v>
      </c>
      <c r="I407" s="4"/>
      <c r="J407" s="4"/>
    </row>
    <row r="408" spans="1:10" ht="15">
      <c r="A408" s="2" t="s">
        <v>1365</v>
      </c>
      <c r="B408" s="3" t="s">
        <v>1872</v>
      </c>
      <c r="C408" s="2" t="s">
        <v>1366</v>
      </c>
      <c r="D408" s="4" t="s">
        <v>1778</v>
      </c>
      <c r="E408" s="4" t="s">
        <v>477</v>
      </c>
      <c r="F408" s="55" t="s">
        <v>2022</v>
      </c>
      <c r="G408" s="4" t="s">
        <v>472</v>
      </c>
      <c r="H408" s="4" t="s">
        <v>2021</v>
      </c>
      <c r="I408" s="4"/>
      <c r="J408" s="4"/>
    </row>
    <row r="409" spans="1:10" ht="15">
      <c r="A409" s="2" t="s">
        <v>1367</v>
      </c>
      <c r="B409" s="3" t="s">
        <v>1872</v>
      </c>
      <c r="C409" s="2" t="s">
        <v>2283</v>
      </c>
      <c r="D409" s="4" t="s">
        <v>1778</v>
      </c>
      <c r="E409" s="4" t="s">
        <v>478</v>
      </c>
      <c r="F409" s="55" t="s">
        <v>479</v>
      </c>
      <c r="G409" s="4" t="s">
        <v>472</v>
      </c>
      <c r="H409" s="4" t="s">
        <v>2021</v>
      </c>
      <c r="I409" s="4"/>
      <c r="J409" s="4"/>
    </row>
    <row r="410" spans="1:10" ht="15">
      <c r="A410" s="2" t="s">
        <v>1368</v>
      </c>
      <c r="B410" s="3" t="s">
        <v>1872</v>
      </c>
      <c r="C410" s="2" t="s">
        <v>1369</v>
      </c>
      <c r="D410" s="4" t="s">
        <v>1778</v>
      </c>
      <c r="E410" s="4" t="s">
        <v>480</v>
      </c>
      <c r="F410" s="55" t="s">
        <v>481</v>
      </c>
      <c r="G410" s="4" t="s">
        <v>472</v>
      </c>
      <c r="H410" s="4" t="s">
        <v>2023</v>
      </c>
      <c r="I410" s="4"/>
      <c r="J410" s="4"/>
    </row>
    <row r="411" spans="1:10" ht="15">
      <c r="A411" s="2" t="s">
        <v>1370</v>
      </c>
      <c r="B411" s="3" t="s">
        <v>1872</v>
      </c>
      <c r="C411" s="2" t="s">
        <v>1371</v>
      </c>
      <c r="D411" s="4" t="s">
        <v>1778</v>
      </c>
      <c r="E411" s="4" t="s">
        <v>482</v>
      </c>
      <c r="F411" s="55" t="s">
        <v>2024</v>
      </c>
      <c r="G411" s="4" t="s">
        <v>472</v>
      </c>
      <c r="H411" s="4" t="s">
        <v>2021</v>
      </c>
      <c r="I411" s="4"/>
      <c r="J411" s="4"/>
    </row>
    <row r="412" spans="1:10" ht="15">
      <c r="A412" s="2" t="s">
        <v>1372</v>
      </c>
      <c r="B412" s="3" t="s">
        <v>1872</v>
      </c>
      <c r="C412" s="2" t="s">
        <v>2284</v>
      </c>
      <c r="D412" s="4" t="s">
        <v>1778</v>
      </c>
      <c r="E412" s="4" t="s">
        <v>483</v>
      </c>
      <c r="F412" s="55" t="s">
        <v>484</v>
      </c>
      <c r="G412" s="4" t="s">
        <v>472</v>
      </c>
      <c r="H412" s="4" t="s">
        <v>2021</v>
      </c>
      <c r="I412" s="4"/>
      <c r="J412" s="4"/>
    </row>
    <row r="413" spans="1:10" ht="15">
      <c r="A413" s="2" t="s">
        <v>1373</v>
      </c>
      <c r="B413" s="3" t="s">
        <v>1872</v>
      </c>
      <c r="C413" s="2" t="s">
        <v>1374</v>
      </c>
      <c r="D413" s="4" t="s">
        <v>1778</v>
      </c>
      <c r="E413" s="4" t="s">
        <v>485</v>
      </c>
      <c r="F413" s="55" t="s">
        <v>486</v>
      </c>
      <c r="G413" s="4" t="s">
        <v>472</v>
      </c>
      <c r="H413" s="4" t="s">
        <v>2021</v>
      </c>
      <c r="I413" s="4"/>
      <c r="J413" s="4"/>
    </row>
    <row r="414" spans="1:10" ht="15">
      <c r="A414" s="2" t="s">
        <v>1375</v>
      </c>
      <c r="B414" s="3" t="s">
        <v>1872</v>
      </c>
      <c r="C414" s="2" t="s">
        <v>1376</v>
      </c>
      <c r="D414" s="4" t="s">
        <v>1778</v>
      </c>
      <c r="E414" s="4" t="s">
        <v>487</v>
      </c>
      <c r="F414" s="55" t="s">
        <v>488</v>
      </c>
      <c r="G414" s="4" t="s">
        <v>354</v>
      </c>
      <c r="H414" s="4" t="s">
        <v>2021</v>
      </c>
      <c r="I414" s="4"/>
      <c r="J414" s="4"/>
    </row>
    <row r="415" spans="1:10" ht="15">
      <c r="A415" s="2" t="s">
        <v>1377</v>
      </c>
      <c r="B415" s="3" t="s">
        <v>1872</v>
      </c>
      <c r="C415" s="2" t="s">
        <v>1378</v>
      </c>
      <c r="D415" s="4" t="s">
        <v>1778</v>
      </c>
      <c r="E415" s="4" t="s">
        <v>489</v>
      </c>
      <c r="F415" s="55" t="s">
        <v>490</v>
      </c>
      <c r="G415" s="4" t="s">
        <v>491</v>
      </c>
      <c r="H415" s="4" t="s">
        <v>2021</v>
      </c>
      <c r="I415" s="4"/>
      <c r="J415" s="4"/>
    </row>
    <row r="416" spans="1:10" ht="15">
      <c r="A416" s="2" t="s">
        <v>1379</v>
      </c>
      <c r="B416" s="3" t="s">
        <v>1872</v>
      </c>
      <c r="C416" s="2" t="s">
        <v>1380</v>
      </c>
      <c r="D416" s="4" t="s">
        <v>1778</v>
      </c>
      <c r="E416" s="4" t="s">
        <v>492</v>
      </c>
      <c r="F416" s="55" t="s">
        <v>493</v>
      </c>
      <c r="G416" s="4" t="s">
        <v>472</v>
      </c>
      <c r="H416" s="4" t="s">
        <v>2025</v>
      </c>
      <c r="I416" s="4"/>
      <c r="J416" s="4"/>
    </row>
    <row r="417" spans="1:10" ht="15">
      <c r="A417" s="2" t="s">
        <v>1381</v>
      </c>
      <c r="B417" s="3" t="s">
        <v>1872</v>
      </c>
      <c r="C417" s="2" t="s">
        <v>1382</v>
      </c>
      <c r="D417" s="4" t="s">
        <v>1778</v>
      </c>
      <c r="E417" s="3" t="s">
        <v>494</v>
      </c>
      <c r="F417" s="55" t="s">
        <v>495</v>
      </c>
      <c r="G417" s="4" t="s">
        <v>472</v>
      </c>
      <c r="H417" s="4" t="s">
        <v>2025</v>
      </c>
      <c r="I417" s="4"/>
      <c r="J417" s="4"/>
    </row>
    <row r="418" spans="1:10" ht="15">
      <c r="A418" s="2" t="s">
        <v>1383</v>
      </c>
      <c r="B418" s="3" t="s">
        <v>1872</v>
      </c>
      <c r="C418" s="2" t="s">
        <v>1384</v>
      </c>
      <c r="D418" s="4" t="s">
        <v>1778</v>
      </c>
      <c r="E418" s="3" t="s">
        <v>496</v>
      </c>
      <c r="F418" s="55" t="s">
        <v>497</v>
      </c>
      <c r="G418" s="4" t="s">
        <v>472</v>
      </c>
      <c r="H418" s="4" t="s">
        <v>2025</v>
      </c>
      <c r="I418" s="4"/>
      <c r="J418" s="4"/>
    </row>
    <row r="419" spans="1:10" ht="15">
      <c r="A419" s="2" t="s">
        <v>1385</v>
      </c>
      <c r="B419" s="3" t="s">
        <v>1872</v>
      </c>
      <c r="C419" s="2" t="s">
        <v>1386</v>
      </c>
      <c r="D419" s="4" t="s">
        <v>1778</v>
      </c>
      <c r="E419" s="3" t="s">
        <v>498</v>
      </c>
      <c r="F419" s="55" t="s">
        <v>1816</v>
      </c>
      <c r="G419" s="4" t="s">
        <v>472</v>
      </c>
      <c r="H419" s="4" t="s">
        <v>2025</v>
      </c>
      <c r="I419" s="4"/>
      <c r="J419" s="4"/>
    </row>
    <row r="420" spans="1:10" ht="15">
      <c r="A420" s="2" t="s">
        <v>1387</v>
      </c>
      <c r="B420" s="3" t="s">
        <v>1872</v>
      </c>
      <c r="C420" s="2" t="s">
        <v>2285</v>
      </c>
      <c r="D420" s="4" t="s">
        <v>1778</v>
      </c>
      <c r="E420" s="3" t="s">
        <v>499</v>
      </c>
      <c r="F420" s="55" t="s">
        <v>500</v>
      </c>
      <c r="G420" s="4" t="s">
        <v>354</v>
      </c>
      <c r="H420" s="4" t="s">
        <v>2025</v>
      </c>
      <c r="I420" s="4"/>
      <c r="J420" s="4"/>
    </row>
    <row r="421" spans="1:10" ht="15">
      <c r="A421" s="2" t="s">
        <v>1388</v>
      </c>
      <c r="B421" s="3" t="s">
        <v>1872</v>
      </c>
      <c r="C421" s="2" t="s">
        <v>2286</v>
      </c>
      <c r="D421" s="4" t="s">
        <v>1778</v>
      </c>
      <c r="E421" s="3" t="s">
        <v>501</v>
      </c>
      <c r="F421" s="55" t="s">
        <v>502</v>
      </c>
      <c r="G421" s="4" t="s">
        <v>491</v>
      </c>
      <c r="H421" s="4" t="s">
        <v>2025</v>
      </c>
      <c r="I421" s="4"/>
      <c r="J421" s="4"/>
    </row>
    <row r="422" spans="1:10" ht="15">
      <c r="A422" s="2" t="s">
        <v>1389</v>
      </c>
      <c r="B422" s="3" t="s">
        <v>1872</v>
      </c>
      <c r="C422" s="2" t="s">
        <v>2287</v>
      </c>
      <c r="D422" s="4" t="s">
        <v>1778</v>
      </c>
      <c r="E422" s="3" t="s">
        <v>503</v>
      </c>
      <c r="F422" s="55" t="s">
        <v>504</v>
      </c>
      <c r="G422" s="4" t="s">
        <v>472</v>
      </c>
      <c r="H422" s="4" t="s">
        <v>2026</v>
      </c>
      <c r="I422" s="4"/>
      <c r="J422" s="4"/>
    </row>
    <row r="423" spans="1:10" ht="15">
      <c r="A423" s="2" t="s">
        <v>1390</v>
      </c>
      <c r="B423" s="3" t="s">
        <v>1872</v>
      </c>
      <c r="C423" s="2" t="s">
        <v>2288</v>
      </c>
      <c r="D423" s="4" t="s">
        <v>1778</v>
      </c>
      <c r="E423" s="3" t="s">
        <v>505</v>
      </c>
      <c r="F423" s="55" t="s">
        <v>506</v>
      </c>
      <c r="G423" s="4" t="s">
        <v>472</v>
      </c>
      <c r="H423" s="4" t="s">
        <v>2023</v>
      </c>
      <c r="I423" s="4"/>
      <c r="J423" s="4"/>
    </row>
    <row r="424" spans="1:10" ht="15">
      <c r="A424" s="2" t="s">
        <v>1391</v>
      </c>
      <c r="B424" s="3" t="s">
        <v>1872</v>
      </c>
      <c r="C424" s="2" t="s">
        <v>2289</v>
      </c>
      <c r="D424" s="4" t="s">
        <v>1778</v>
      </c>
      <c r="E424" s="3" t="s">
        <v>507</v>
      </c>
      <c r="F424" s="55" t="s">
        <v>1863</v>
      </c>
      <c r="G424" s="4" t="s">
        <v>472</v>
      </c>
      <c r="H424" s="4" t="s">
        <v>2026</v>
      </c>
      <c r="I424" s="4"/>
      <c r="J424" s="4"/>
    </row>
    <row r="425" spans="1:10" ht="15">
      <c r="A425" s="2" t="s">
        <v>1392</v>
      </c>
      <c r="B425" s="3" t="s">
        <v>1872</v>
      </c>
      <c r="C425" s="2" t="s">
        <v>2290</v>
      </c>
      <c r="D425" s="4" t="s">
        <v>1778</v>
      </c>
      <c r="E425" s="3" t="s">
        <v>508</v>
      </c>
      <c r="F425" s="55" t="s">
        <v>509</v>
      </c>
      <c r="G425" s="4" t="s">
        <v>472</v>
      </c>
      <c r="H425" s="4" t="s">
        <v>2026</v>
      </c>
      <c r="I425" s="4"/>
      <c r="J425" s="4"/>
    </row>
    <row r="426" spans="1:10" ht="15">
      <c r="A426" s="2" t="s">
        <v>1393</v>
      </c>
      <c r="B426" s="3" t="s">
        <v>1872</v>
      </c>
      <c r="C426" s="2" t="s">
        <v>2289</v>
      </c>
      <c r="D426" s="4" t="s">
        <v>1778</v>
      </c>
      <c r="E426" s="3" t="s">
        <v>510</v>
      </c>
      <c r="F426" s="55" t="s">
        <v>511</v>
      </c>
      <c r="G426" s="4" t="s">
        <v>472</v>
      </c>
      <c r="H426" s="4" t="s">
        <v>2026</v>
      </c>
      <c r="I426" s="4"/>
      <c r="J426" s="4"/>
    </row>
    <row r="427" spans="1:10" ht="15">
      <c r="A427" s="2" t="s">
        <v>1394</v>
      </c>
      <c r="B427" s="3" t="s">
        <v>1872</v>
      </c>
      <c r="C427" s="2" t="s">
        <v>2291</v>
      </c>
      <c r="D427" s="4" t="s">
        <v>1778</v>
      </c>
      <c r="E427" s="3" t="s">
        <v>512</v>
      </c>
      <c r="F427" s="55" t="s">
        <v>513</v>
      </c>
      <c r="G427" s="4" t="s">
        <v>472</v>
      </c>
      <c r="H427" s="4" t="s">
        <v>2026</v>
      </c>
      <c r="I427" s="4"/>
      <c r="J427" s="4"/>
    </row>
    <row r="428" spans="1:10" ht="15">
      <c r="A428" s="2" t="s">
        <v>1395</v>
      </c>
      <c r="B428" s="3" t="s">
        <v>1872</v>
      </c>
      <c r="C428" s="2" t="s">
        <v>2292</v>
      </c>
      <c r="D428" s="4" t="s">
        <v>1778</v>
      </c>
      <c r="E428" s="3" t="s">
        <v>514</v>
      </c>
      <c r="F428" s="55" t="s">
        <v>515</v>
      </c>
      <c r="G428" s="4" t="s">
        <v>472</v>
      </c>
      <c r="H428" s="4" t="s">
        <v>2026</v>
      </c>
      <c r="I428" s="4"/>
      <c r="J428" s="4"/>
    </row>
    <row r="429" spans="1:10" ht="15">
      <c r="A429" s="2" t="s">
        <v>1396</v>
      </c>
      <c r="B429" s="3" t="s">
        <v>1872</v>
      </c>
      <c r="C429" s="2" t="s">
        <v>1397</v>
      </c>
      <c r="D429" s="4" t="s">
        <v>1778</v>
      </c>
      <c r="E429" s="3" t="s">
        <v>516</v>
      </c>
      <c r="F429" s="55" t="s">
        <v>517</v>
      </c>
      <c r="G429" s="4" t="s">
        <v>472</v>
      </c>
      <c r="H429" s="4" t="s">
        <v>2026</v>
      </c>
      <c r="I429" s="4"/>
      <c r="J429" s="4"/>
    </row>
    <row r="430" spans="1:10" ht="15">
      <c r="A430" s="2" t="s">
        <v>1398</v>
      </c>
      <c r="B430" s="3" t="s">
        <v>1872</v>
      </c>
      <c r="C430" s="2" t="s">
        <v>1399</v>
      </c>
      <c r="D430" s="4" t="s">
        <v>1778</v>
      </c>
      <c r="E430" s="3" t="s">
        <v>518</v>
      </c>
      <c r="F430" s="55" t="s">
        <v>1864</v>
      </c>
      <c r="G430" s="4" t="s">
        <v>472</v>
      </c>
      <c r="H430" s="4" t="s">
        <v>2026</v>
      </c>
      <c r="I430" s="4"/>
      <c r="J430" s="4"/>
    </row>
    <row r="431" spans="1:10" ht="15">
      <c r="A431" s="2" t="s">
        <v>1400</v>
      </c>
      <c r="B431" s="3" t="s">
        <v>1872</v>
      </c>
      <c r="C431" s="2" t="s">
        <v>2293</v>
      </c>
      <c r="D431" s="4" t="s">
        <v>1778</v>
      </c>
      <c r="E431" s="3" t="s">
        <v>519</v>
      </c>
      <c r="F431" s="55" t="s">
        <v>520</v>
      </c>
      <c r="G431" s="4" t="s">
        <v>472</v>
      </c>
      <c r="H431" s="4" t="s">
        <v>2026</v>
      </c>
      <c r="I431" s="4"/>
      <c r="J431" s="4"/>
    </row>
    <row r="432" spans="1:10" ht="15">
      <c r="A432" s="2" t="s">
        <v>1401</v>
      </c>
      <c r="B432" s="3" t="s">
        <v>1872</v>
      </c>
      <c r="C432" s="2" t="s">
        <v>1402</v>
      </c>
      <c r="D432" s="4" t="s">
        <v>1778</v>
      </c>
      <c r="E432" s="3" t="s">
        <v>521</v>
      </c>
      <c r="F432" s="55" t="s">
        <v>522</v>
      </c>
      <c r="G432" s="4" t="s">
        <v>472</v>
      </c>
      <c r="H432" s="4" t="s">
        <v>2026</v>
      </c>
      <c r="I432" s="4"/>
      <c r="J432" s="4"/>
    </row>
    <row r="433" spans="1:10" ht="15">
      <c r="A433" s="2" t="s">
        <v>1403</v>
      </c>
      <c r="B433" s="3" t="s">
        <v>1872</v>
      </c>
      <c r="C433" s="2" t="s">
        <v>2294</v>
      </c>
      <c r="D433" s="4" t="s">
        <v>1778</v>
      </c>
      <c r="E433" s="3" t="s">
        <v>523</v>
      </c>
      <c r="F433" s="55" t="s">
        <v>2027</v>
      </c>
      <c r="G433" s="4" t="s">
        <v>472</v>
      </c>
      <c r="H433" s="4" t="s">
        <v>2028</v>
      </c>
      <c r="I433" s="4"/>
      <c r="J433" s="4"/>
    </row>
    <row r="434" spans="1:10" ht="15">
      <c r="A434" s="2" t="s">
        <v>1404</v>
      </c>
      <c r="B434" s="3" t="s">
        <v>1872</v>
      </c>
      <c r="C434" s="2" t="s">
        <v>2295</v>
      </c>
      <c r="D434" s="4" t="s">
        <v>1778</v>
      </c>
      <c r="E434" s="3" t="s">
        <v>524</v>
      </c>
      <c r="F434" s="55" t="s">
        <v>1865</v>
      </c>
      <c r="G434" s="4" t="s">
        <v>472</v>
      </c>
      <c r="H434" s="4" t="s">
        <v>2026</v>
      </c>
      <c r="I434" s="4"/>
      <c r="J434" s="4"/>
    </row>
    <row r="435" spans="1:10" ht="15">
      <c r="A435" s="2" t="s">
        <v>1405</v>
      </c>
      <c r="B435" s="3" t="s">
        <v>1872</v>
      </c>
      <c r="C435" s="2" t="s">
        <v>1406</v>
      </c>
      <c r="D435" s="4" t="s">
        <v>1778</v>
      </c>
      <c r="E435" s="3" t="s">
        <v>525</v>
      </c>
      <c r="F435" s="55" t="s">
        <v>526</v>
      </c>
      <c r="G435" s="4" t="s">
        <v>472</v>
      </c>
      <c r="H435" s="4" t="s">
        <v>2026</v>
      </c>
      <c r="I435" s="4"/>
      <c r="J435" s="4"/>
    </row>
    <row r="436" spans="1:10" ht="15">
      <c r="A436" s="2" t="s">
        <v>1407</v>
      </c>
      <c r="B436" s="3" t="s">
        <v>1872</v>
      </c>
      <c r="C436" s="2" t="s">
        <v>2296</v>
      </c>
      <c r="D436" s="4" t="s">
        <v>1778</v>
      </c>
      <c r="E436" s="3" t="s">
        <v>527</v>
      </c>
      <c r="F436" s="55" t="s">
        <v>528</v>
      </c>
      <c r="G436" s="4" t="s">
        <v>472</v>
      </c>
      <c r="H436" s="4" t="s">
        <v>2026</v>
      </c>
      <c r="I436" s="4"/>
      <c r="J436" s="4"/>
    </row>
    <row r="437" spans="1:10" ht="15">
      <c r="A437" s="2" t="s">
        <v>1408</v>
      </c>
      <c r="B437" s="3" t="s">
        <v>1872</v>
      </c>
      <c r="C437" s="2" t="s">
        <v>2297</v>
      </c>
      <c r="D437" s="4" t="s">
        <v>1778</v>
      </c>
      <c r="E437" s="3" t="s">
        <v>529</v>
      </c>
      <c r="F437" s="55" t="s">
        <v>530</v>
      </c>
      <c r="G437" s="4" t="s">
        <v>472</v>
      </c>
      <c r="H437" s="4" t="s">
        <v>2026</v>
      </c>
      <c r="I437" s="4"/>
      <c r="J437" s="4"/>
    </row>
    <row r="438" spans="1:10" ht="15">
      <c r="A438" s="2" t="s">
        <v>1409</v>
      </c>
      <c r="B438" s="3" t="s">
        <v>1872</v>
      </c>
      <c r="C438" s="2" t="s">
        <v>2298</v>
      </c>
      <c r="D438" s="4" t="s">
        <v>1778</v>
      </c>
      <c r="E438" s="3" t="s">
        <v>531</v>
      </c>
      <c r="F438" s="55" t="s">
        <v>1866</v>
      </c>
      <c r="G438" s="4" t="s">
        <v>472</v>
      </c>
      <c r="H438" s="4" t="s">
        <v>2026</v>
      </c>
      <c r="I438" s="4"/>
      <c r="J438" s="4"/>
    </row>
    <row r="439" spans="1:10" ht="15">
      <c r="A439" s="2" t="s">
        <v>1410</v>
      </c>
      <c r="B439" s="3" t="s">
        <v>1872</v>
      </c>
      <c r="C439" s="2" t="s">
        <v>2299</v>
      </c>
      <c r="D439" s="4" t="s">
        <v>1778</v>
      </c>
      <c r="E439" s="3" t="s">
        <v>532</v>
      </c>
      <c r="F439" s="55" t="s">
        <v>533</v>
      </c>
      <c r="G439" s="4" t="s">
        <v>472</v>
      </c>
      <c r="H439" s="4" t="s">
        <v>2026</v>
      </c>
      <c r="I439" s="4"/>
      <c r="J439" s="4"/>
    </row>
    <row r="440" spans="1:10" ht="15">
      <c r="A440" s="2" t="s">
        <v>1411</v>
      </c>
      <c r="B440" s="3" t="s">
        <v>1872</v>
      </c>
      <c r="C440" s="2" t="s">
        <v>2300</v>
      </c>
      <c r="D440" s="4" t="s">
        <v>1778</v>
      </c>
      <c r="E440" s="3" t="s">
        <v>534</v>
      </c>
      <c r="F440" s="55" t="s">
        <v>535</v>
      </c>
      <c r="G440" s="4" t="s">
        <v>472</v>
      </c>
      <c r="H440" s="4" t="s">
        <v>2026</v>
      </c>
      <c r="I440" s="4"/>
      <c r="J440" s="4"/>
    </row>
    <row r="441" spans="1:10" ht="15">
      <c r="A441" s="2" t="s">
        <v>1412</v>
      </c>
      <c r="B441" s="3" t="s">
        <v>1776</v>
      </c>
      <c r="C441" s="2" t="s">
        <v>2196</v>
      </c>
      <c r="D441" s="4" t="s">
        <v>1778</v>
      </c>
      <c r="E441" s="3" t="s">
        <v>536</v>
      </c>
      <c r="F441" s="55" t="s">
        <v>537</v>
      </c>
      <c r="G441" s="4" t="s">
        <v>472</v>
      </c>
      <c r="H441" s="4" t="s">
        <v>2026</v>
      </c>
      <c r="I441" s="4"/>
      <c r="J441" s="4"/>
    </row>
    <row r="442" spans="1:10" ht="15">
      <c r="A442" s="2" t="s">
        <v>1413</v>
      </c>
      <c r="B442" s="3" t="s">
        <v>1776</v>
      </c>
      <c r="C442" s="2" t="s">
        <v>2196</v>
      </c>
      <c r="D442" s="4" t="s">
        <v>1778</v>
      </c>
      <c r="E442" s="3" t="s">
        <v>538</v>
      </c>
      <c r="F442" s="55" t="s">
        <v>539</v>
      </c>
      <c r="G442" s="4" t="s">
        <v>472</v>
      </c>
      <c r="H442" s="4" t="s">
        <v>2026</v>
      </c>
      <c r="I442" s="4"/>
      <c r="J442" s="4"/>
    </row>
    <row r="443" spans="1:10" ht="15">
      <c r="A443" s="2" t="s">
        <v>1414</v>
      </c>
      <c r="B443" s="3" t="s">
        <v>1776</v>
      </c>
      <c r="C443" s="2" t="s">
        <v>2196</v>
      </c>
      <c r="D443" s="4" t="s">
        <v>1778</v>
      </c>
      <c r="E443" s="3" t="s">
        <v>540</v>
      </c>
      <c r="F443" s="55" t="s">
        <v>541</v>
      </c>
      <c r="G443" s="4" t="s">
        <v>472</v>
      </c>
      <c r="H443" s="4" t="s">
        <v>2026</v>
      </c>
      <c r="I443" s="4"/>
      <c r="J443" s="4"/>
    </row>
    <row r="444" spans="1:10" ht="15">
      <c r="A444" s="2" t="s">
        <v>1415</v>
      </c>
      <c r="B444" s="3" t="s">
        <v>1872</v>
      </c>
      <c r="C444" s="2" t="s">
        <v>2301</v>
      </c>
      <c r="D444" s="4" t="s">
        <v>1778</v>
      </c>
      <c r="E444" s="3" t="s">
        <v>542</v>
      </c>
      <c r="F444" s="55" t="s">
        <v>543</v>
      </c>
      <c r="G444" s="4" t="s">
        <v>472</v>
      </c>
      <c r="H444" s="4" t="s">
        <v>2026</v>
      </c>
      <c r="I444" s="4"/>
      <c r="J444" s="4"/>
    </row>
    <row r="445" spans="1:10" ht="15">
      <c r="A445" s="2" t="s">
        <v>1416</v>
      </c>
      <c r="B445" s="3" t="s">
        <v>1872</v>
      </c>
      <c r="C445" s="2" t="s">
        <v>1417</v>
      </c>
      <c r="D445" s="4" t="s">
        <v>1778</v>
      </c>
      <c r="E445" s="3" t="s">
        <v>544</v>
      </c>
      <c r="F445" s="55" t="s">
        <v>545</v>
      </c>
      <c r="G445" s="4" t="s">
        <v>472</v>
      </c>
      <c r="H445" s="4" t="s">
        <v>2026</v>
      </c>
      <c r="I445" s="4"/>
      <c r="J445" s="4"/>
    </row>
    <row r="446" spans="1:10" ht="15">
      <c r="A446" s="2" t="s">
        <v>1418</v>
      </c>
      <c r="B446" s="3" t="s">
        <v>1872</v>
      </c>
      <c r="C446" s="2" t="s">
        <v>2302</v>
      </c>
      <c r="D446" s="4" t="s">
        <v>1778</v>
      </c>
      <c r="E446" s="3" t="s">
        <v>546</v>
      </c>
      <c r="F446" s="55" t="s">
        <v>547</v>
      </c>
      <c r="G446" s="4" t="s">
        <v>472</v>
      </c>
      <c r="H446" s="4" t="s">
        <v>2026</v>
      </c>
      <c r="I446" s="4"/>
      <c r="J446" s="4"/>
    </row>
    <row r="447" spans="1:10" ht="15">
      <c r="A447" s="2" t="s">
        <v>1419</v>
      </c>
      <c r="B447" s="3" t="s">
        <v>1872</v>
      </c>
      <c r="C447" s="2" t="s">
        <v>1420</v>
      </c>
      <c r="D447" s="4" t="s">
        <v>1778</v>
      </c>
      <c r="E447" s="3" t="s">
        <v>548</v>
      </c>
      <c r="F447" s="55" t="s">
        <v>1627</v>
      </c>
      <c r="G447" s="4" t="s">
        <v>472</v>
      </c>
      <c r="H447" s="4" t="s">
        <v>2026</v>
      </c>
      <c r="I447" s="4"/>
      <c r="J447" s="4"/>
    </row>
    <row r="448" spans="1:10" ht="15">
      <c r="A448" s="2" t="s">
        <v>1421</v>
      </c>
      <c r="B448" s="3" t="s">
        <v>1872</v>
      </c>
      <c r="C448" s="2" t="s">
        <v>1422</v>
      </c>
      <c r="D448" s="4" t="s">
        <v>1778</v>
      </c>
      <c r="E448" s="3" t="s">
        <v>549</v>
      </c>
      <c r="F448" s="55" t="s">
        <v>550</v>
      </c>
      <c r="G448" s="4" t="s">
        <v>472</v>
      </c>
      <c r="H448" s="4" t="s">
        <v>2026</v>
      </c>
      <c r="I448" s="4"/>
      <c r="J448" s="4"/>
    </row>
    <row r="449" spans="1:10" ht="15">
      <c r="A449" s="2" t="s">
        <v>1423</v>
      </c>
      <c r="B449" s="3" t="s">
        <v>1872</v>
      </c>
      <c r="C449" s="2" t="s">
        <v>1424</v>
      </c>
      <c r="D449" s="4" t="s">
        <v>1778</v>
      </c>
      <c r="E449" s="3" t="s">
        <v>551</v>
      </c>
      <c r="F449" s="55" t="s">
        <v>552</v>
      </c>
      <c r="G449" s="56" t="s">
        <v>354</v>
      </c>
      <c r="H449" s="56" t="s">
        <v>2026</v>
      </c>
      <c r="I449" s="4"/>
      <c r="J449" s="4"/>
    </row>
    <row r="450" spans="1:10" ht="15">
      <c r="A450" s="2" t="s">
        <v>1425</v>
      </c>
      <c r="B450" s="3" t="s">
        <v>1872</v>
      </c>
      <c r="C450" s="2" t="s">
        <v>2303</v>
      </c>
      <c r="D450" s="4" t="s">
        <v>1778</v>
      </c>
      <c r="E450" s="3" t="s">
        <v>553</v>
      </c>
      <c r="F450" s="55" t="s">
        <v>554</v>
      </c>
      <c r="G450" s="4" t="s">
        <v>491</v>
      </c>
      <c r="H450" s="4" t="s">
        <v>2026</v>
      </c>
      <c r="I450" s="4"/>
      <c r="J450" s="4"/>
    </row>
    <row r="451" spans="1:10" ht="15">
      <c r="A451" s="2" t="s">
        <v>1426</v>
      </c>
      <c r="B451" s="3" t="s">
        <v>1872</v>
      </c>
      <c r="C451" s="2" t="s">
        <v>1427</v>
      </c>
      <c r="D451" s="4" t="s">
        <v>1778</v>
      </c>
      <c r="E451" s="3" t="s">
        <v>555</v>
      </c>
      <c r="F451" s="55" t="s">
        <v>556</v>
      </c>
      <c r="G451" s="4" t="s">
        <v>472</v>
      </c>
      <c r="H451" s="4" t="s">
        <v>2026</v>
      </c>
      <c r="I451" s="4"/>
      <c r="J451" s="4"/>
    </row>
    <row r="452" spans="1:10" ht="15">
      <c r="A452" s="2" t="s">
        <v>1428</v>
      </c>
      <c r="B452" s="3" t="s">
        <v>1872</v>
      </c>
      <c r="C452" s="2" t="s">
        <v>1429</v>
      </c>
      <c r="D452" s="4" t="s">
        <v>1778</v>
      </c>
      <c r="E452" s="58" t="s">
        <v>557</v>
      </c>
      <c r="F452" s="55" t="s">
        <v>2029</v>
      </c>
      <c r="G452" s="56" t="s">
        <v>472</v>
      </c>
      <c r="H452" s="56" t="s">
        <v>2030</v>
      </c>
      <c r="I452" s="4"/>
      <c r="J452" s="4"/>
    </row>
    <row r="453" spans="1:10" ht="15">
      <c r="A453" s="2" t="s">
        <v>1430</v>
      </c>
      <c r="B453" s="3" t="s">
        <v>1872</v>
      </c>
      <c r="C453" s="2" t="s">
        <v>1431</v>
      </c>
      <c r="D453" s="4" t="s">
        <v>1778</v>
      </c>
      <c r="E453" s="58" t="s">
        <v>558</v>
      </c>
      <c r="F453" s="55" t="s">
        <v>559</v>
      </c>
      <c r="G453" s="56" t="s">
        <v>472</v>
      </c>
      <c r="H453" s="56" t="s">
        <v>2030</v>
      </c>
      <c r="I453" s="4"/>
      <c r="J453" s="4"/>
    </row>
    <row r="454" spans="1:10" ht="15">
      <c r="A454" s="2" t="s">
        <v>1432</v>
      </c>
      <c r="B454" s="3" t="s">
        <v>1872</v>
      </c>
      <c r="C454" s="2" t="s">
        <v>1433</v>
      </c>
      <c r="D454" s="4" t="s">
        <v>1778</v>
      </c>
      <c r="E454" s="58" t="s">
        <v>560</v>
      </c>
      <c r="F454" s="55" t="s">
        <v>561</v>
      </c>
      <c r="G454" s="4" t="s">
        <v>472</v>
      </c>
      <c r="H454" s="4" t="s">
        <v>2030</v>
      </c>
      <c r="I454" s="4"/>
      <c r="J454" s="4"/>
    </row>
    <row r="455" spans="1:10" ht="15">
      <c r="A455" s="2" t="s">
        <v>1434</v>
      </c>
      <c r="B455" s="3" t="s">
        <v>1872</v>
      </c>
      <c r="C455" s="2" t="s">
        <v>1435</v>
      </c>
      <c r="D455" s="4" t="s">
        <v>1778</v>
      </c>
      <c r="E455" s="58" t="s">
        <v>562</v>
      </c>
      <c r="F455" s="55" t="s">
        <v>2031</v>
      </c>
      <c r="G455" s="4" t="s">
        <v>472</v>
      </c>
      <c r="H455" s="4" t="s">
        <v>2030</v>
      </c>
      <c r="I455" s="4"/>
      <c r="J455" s="4"/>
    </row>
    <row r="456" spans="1:10" ht="15">
      <c r="A456" s="2" t="s">
        <v>1436</v>
      </c>
      <c r="B456" s="3" t="s">
        <v>1872</v>
      </c>
      <c r="C456" s="2" t="s">
        <v>1437</v>
      </c>
      <c r="D456" s="4" t="s">
        <v>1778</v>
      </c>
      <c r="E456" s="58" t="s">
        <v>563</v>
      </c>
      <c r="F456" s="55" t="s">
        <v>564</v>
      </c>
      <c r="G456" s="56" t="s">
        <v>354</v>
      </c>
      <c r="H456" s="56" t="s">
        <v>2030</v>
      </c>
      <c r="I456" s="4"/>
      <c r="J456" s="4"/>
    </row>
    <row r="457" spans="1:10" ht="15">
      <c r="A457" s="2" t="s">
        <v>1438</v>
      </c>
      <c r="B457" s="3" t="s">
        <v>1872</v>
      </c>
      <c r="C457" s="2" t="s">
        <v>1439</v>
      </c>
      <c r="D457" s="4" t="s">
        <v>1778</v>
      </c>
      <c r="E457" s="58" t="s">
        <v>565</v>
      </c>
      <c r="F457" s="55" t="s">
        <v>566</v>
      </c>
      <c r="G457" s="56" t="s">
        <v>491</v>
      </c>
      <c r="H457" s="56" t="s">
        <v>2030</v>
      </c>
      <c r="I457" s="4"/>
      <c r="J457" s="4"/>
    </row>
    <row r="458" spans="1:10" ht="15">
      <c r="A458" s="2" t="s">
        <v>1440</v>
      </c>
      <c r="B458" s="3" t="s">
        <v>1872</v>
      </c>
      <c r="C458" s="2" t="s">
        <v>1441</v>
      </c>
      <c r="D458" s="4" t="s">
        <v>1778</v>
      </c>
      <c r="E458" s="58" t="s">
        <v>567</v>
      </c>
      <c r="F458" s="55" t="s">
        <v>2032</v>
      </c>
      <c r="G458" s="56" t="s">
        <v>472</v>
      </c>
      <c r="H458" s="56" t="s">
        <v>2033</v>
      </c>
      <c r="I458" s="4"/>
      <c r="J458" s="4"/>
    </row>
    <row r="459" spans="1:10" ht="15">
      <c r="A459" s="2" t="s">
        <v>1442</v>
      </c>
      <c r="B459" s="3" t="s">
        <v>1872</v>
      </c>
      <c r="C459" s="2" t="s">
        <v>1443</v>
      </c>
      <c r="D459" s="4" t="s">
        <v>1778</v>
      </c>
      <c r="E459" s="58" t="s">
        <v>568</v>
      </c>
      <c r="F459" s="55" t="s">
        <v>569</v>
      </c>
      <c r="G459" s="56" t="s">
        <v>472</v>
      </c>
      <c r="H459" s="56" t="s">
        <v>2033</v>
      </c>
      <c r="I459" s="4"/>
      <c r="J459" s="4"/>
    </row>
    <row r="460" spans="1:10" ht="15">
      <c r="A460" s="2" t="s">
        <v>1444</v>
      </c>
      <c r="B460" s="3" t="s">
        <v>1872</v>
      </c>
      <c r="C460" s="2" t="s">
        <v>2304</v>
      </c>
      <c r="D460" s="4" t="s">
        <v>1778</v>
      </c>
      <c r="E460" s="58" t="s">
        <v>570</v>
      </c>
      <c r="F460" s="55" t="s">
        <v>1817</v>
      </c>
      <c r="G460" s="59" t="s">
        <v>472</v>
      </c>
      <c r="H460" s="56" t="s">
        <v>2033</v>
      </c>
      <c r="I460" s="4"/>
      <c r="J460" s="4"/>
    </row>
    <row r="461" spans="1:10" ht="15">
      <c r="A461" s="2" t="s">
        <v>1462</v>
      </c>
      <c r="B461" s="3" t="s">
        <v>1872</v>
      </c>
      <c r="C461" s="2" t="s">
        <v>1463</v>
      </c>
      <c r="D461" s="4" t="s">
        <v>1778</v>
      </c>
      <c r="E461" s="58" t="s">
        <v>571</v>
      </c>
      <c r="F461" s="55" t="s">
        <v>572</v>
      </c>
      <c r="G461" s="59" t="s">
        <v>472</v>
      </c>
      <c r="H461" s="56" t="s">
        <v>2033</v>
      </c>
      <c r="I461" s="4"/>
      <c r="J461" s="4"/>
    </row>
    <row r="462" spans="1:10" ht="15">
      <c r="A462" s="2" t="s">
        <v>1464</v>
      </c>
      <c r="B462" s="3" t="s">
        <v>1872</v>
      </c>
      <c r="C462" s="2" t="s">
        <v>1465</v>
      </c>
      <c r="D462" s="4" t="s">
        <v>1778</v>
      </c>
      <c r="E462" s="58" t="s">
        <v>573</v>
      </c>
      <c r="F462" s="55" t="s">
        <v>574</v>
      </c>
      <c r="G462" s="59" t="s">
        <v>472</v>
      </c>
      <c r="H462" s="56" t="s">
        <v>2033</v>
      </c>
      <c r="I462" s="4"/>
      <c r="J462" s="4"/>
    </row>
    <row r="463" spans="1:10" ht="15">
      <c r="A463" s="2" t="s">
        <v>1466</v>
      </c>
      <c r="B463" s="3" t="s">
        <v>1872</v>
      </c>
      <c r="C463" s="2" t="s">
        <v>2305</v>
      </c>
      <c r="D463" s="4" t="s">
        <v>1778</v>
      </c>
      <c r="E463" s="58" t="s">
        <v>575</v>
      </c>
      <c r="F463" s="55" t="s">
        <v>576</v>
      </c>
      <c r="G463" s="59" t="s">
        <v>354</v>
      </c>
      <c r="H463" s="56" t="s">
        <v>2033</v>
      </c>
      <c r="I463" s="4"/>
      <c r="J463" s="4"/>
    </row>
    <row r="464" spans="1:10" ht="15">
      <c r="A464" s="2" t="s">
        <v>1467</v>
      </c>
      <c r="B464" s="3" t="s">
        <v>1872</v>
      </c>
      <c r="C464" s="2" t="s">
        <v>2306</v>
      </c>
      <c r="D464" s="4" t="s">
        <v>1778</v>
      </c>
      <c r="E464" s="58" t="s">
        <v>577</v>
      </c>
      <c r="F464" s="55" t="s">
        <v>578</v>
      </c>
      <c r="G464" s="59" t="s">
        <v>491</v>
      </c>
      <c r="H464" s="59" t="s">
        <v>2033</v>
      </c>
      <c r="I464" s="4"/>
      <c r="J464" s="4"/>
    </row>
    <row r="465" spans="1:10" ht="15">
      <c r="A465" s="2" t="s">
        <v>1468</v>
      </c>
      <c r="B465" s="3" t="s">
        <v>1872</v>
      </c>
      <c r="C465" s="2" t="s">
        <v>2307</v>
      </c>
      <c r="D465" s="4" t="s">
        <v>1778</v>
      </c>
      <c r="E465" s="58" t="s">
        <v>579</v>
      </c>
      <c r="F465" s="55" t="s">
        <v>580</v>
      </c>
      <c r="G465" s="59" t="s">
        <v>472</v>
      </c>
      <c r="H465" s="59" t="s">
        <v>2034</v>
      </c>
      <c r="I465" s="4"/>
      <c r="J465" s="4"/>
    </row>
    <row r="466" spans="1:10" ht="15">
      <c r="A466" s="2" t="s">
        <v>1469</v>
      </c>
      <c r="B466" s="3" t="s">
        <v>1872</v>
      </c>
      <c r="C466" s="2" t="s">
        <v>1470</v>
      </c>
      <c r="D466" s="4" t="s">
        <v>1778</v>
      </c>
      <c r="E466" s="58" t="s">
        <v>581</v>
      </c>
      <c r="F466" s="55" t="s">
        <v>582</v>
      </c>
      <c r="G466" s="59" t="s">
        <v>472</v>
      </c>
      <c r="H466" s="59" t="s">
        <v>2034</v>
      </c>
      <c r="I466" s="4"/>
      <c r="J466" s="4"/>
    </row>
    <row r="467" spans="1:10" ht="15">
      <c r="A467" s="2" t="s">
        <v>1471</v>
      </c>
      <c r="B467" s="3" t="s">
        <v>1872</v>
      </c>
      <c r="C467" s="2" t="s">
        <v>1472</v>
      </c>
      <c r="D467" s="4" t="s">
        <v>1778</v>
      </c>
      <c r="E467" s="58" t="s">
        <v>583</v>
      </c>
      <c r="F467" s="55" t="s">
        <v>584</v>
      </c>
      <c r="G467" s="59" t="s">
        <v>354</v>
      </c>
      <c r="H467" s="59" t="s">
        <v>2034</v>
      </c>
      <c r="I467" s="4"/>
      <c r="J467" s="4"/>
    </row>
    <row r="468" spans="1:10" ht="15">
      <c r="A468" s="2" t="s">
        <v>1473</v>
      </c>
      <c r="B468" s="3" t="s">
        <v>1872</v>
      </c>
      <c r="C468" s="2" t="s">
        <v>1474</v>
      </c>
      <c r="D468" s="4" t="s">
        <v>1778</v>
      </c>
      <c r="E468" s="58" t="s">
        <v>585</v>
      </c>
      <c r="F468" s="55" t="s">
        <v>586</v>
      </c>
      <c r="G468" s="59" t="s">
        <v>491</v>
      </c>
      <c r="H468" s="59" t="s">
        <v>2034</v>
      </c>
      <c r="I468" s="4"/>
      <c r="J468" s="4"/>
    </row>
    <row r="469" spans="1:10" ht="15">
      <c r="A469" s="2" t="s">
        <v>1475</v>
      </c>
      <c r="B469" s="3" t="s">
        <v>1872</v>
      </c>
      <c r="C469" s="2" t="s">
        <v>1476</v>
      </c>
      <c r="D469" s="4" t="s">
        <v>1778</v>
      </c>
      <c r="E469" s="58" t="s">
        <v>587</v>
      </c>
      <c r="F469" s="55" t="s">
        <v>588</v>
      </c>
      <c r="G469" s="59" t="s">
        <v>472</v>
      </c>
      <c r="H469" s="59" t="s">
        <v>2026</v>
      </c>
      <c r="I469" s="4"/>
      <c r="J469" s="4"/>
    </row>
    <row r="470" spans="1:10" ht="15">
      <c r="A470" s="2" t="s">
        <v>1477</v>
      </c>
      <c r="B470" s="3" t="s">
        <v>1872</v>
      </c>
      <c r="C470" s="2" t="s">
        <v>2308</v>
      </c>
      <c r="D470" s="4" t="s">
        <v>1778</v>
      </c>
      <c r="E470" s="58" t="s">
        <v>589</v>
      </c>
      <c r="F470" s="55" t="s">
        <v>590</v>
      </c>
      <c r="G470" s="59" t="s">
        <v>472</v>
      </c>
      <c r="H470" s="59" t="s">
        <v>2026</v>
      </c>
      <c r="I470" s="4"/>
      <c r="J470" s="4"/>
    </row>
    <row r="471" spans="1:10" ht="15">
      <c r="A471" s="2" t="s">
        <v>1478</v>
      </c>
      <c r="B471" s="3" t="s">
        <v>1872</v>
      </c>
      <c r="C471" s="2" t="s">
        <v>1479</v>
      </c>
      <c r="D471" s="4" t="s">
        <v>1778</v>
      </c>
      <c r="E471" s="58" t="s">
        <v>591</v>
      </c>
      <c r="F471" s="55" t="s">
        <v>592</v>
      </c>
      <c r="G471" s="59" t="s">
        <v>472</v>
      </c>
      <c r="H471" s="59" t="s">
        <v>2035</v>
      </c>
      <c r="I471" s="4"/>
      <c r="J471" s="4"/>
    </row>
    <row r="472" spans="1:10" ht="15">
      <c r="A472" s="2" t="s">
        <v>1480</v>
      </c>
      <c r="B472" s="3" t="s">
        <v>1872</v>
      </c>
      <c r="C472" s="2" t="s">
        <v>1481</v>
      </c>
      <c r="D472" s="4" t="s">
        <v>1778</v>
      </c>
      <c r="E472" s="58" t="s">
        <v>593</v>
      </c>
      <c r="F472" s="55" t="s">
        <v>594</v>
      </c>
      <c r="G472" s="59" t="s">
        <v>472</v>
      </c>
      <c r="H472" s="59" t="s">
        <v>2035</v>
      </c>
      <c r="I472" s="4"/>
      <c r="J472" s="4"/>
    </row>
    <row r="473" spans="1:10" ht="15">
      <c r="A473" s="2" t="s">
        <v>1482</v>
      </c>
      <c r="B473" s="3" t="s">
        <v>1872</v>
      </c>
      <c r="C473" s="2" t="s">
        <v>1483</v>
      </c>
      <c r="D473" s="4" t="s">
        <v>1778</v>
      </c>
      <c r="E473" s="58" t="s">
        <v>595</v>
      </c>
      <c r="F473" s="55" t="s">
        <v>596</v>
      </c>
      <c r="G473" s="59" t="s">
        <v>472</v>
      </c>
      <c r="H473" s="59" t="s">
        <v>2035</v>
      </c>
      <c r="I473" s="4"/>
      <c r="J473" s="4"/>
    </row>
    <row r="474" spans="1:10" ht="15">
      <c r="A474" s="2" t="s">
        <v>1484</v>
      </c>
      <c r="B474" s="3" t="s">
        <v>1872</v>
      </c>
      <c r="C474" s="2" t="s">
        <v>2309</v>
      </c>
      <c r="D474" s="4" t="s">
        <v>1778</v>
      </c>
      <c r="E474" s="58" t="s">
        <v>597</v>
      </c>
      <c r="F474" s="55" t="s">
        <v>598</v>
      </c>
      <c r="G474" s="59" t="s">
        <v>472</v>
      </c>
      <c r="H474" s="59" t="s">
        <v>2035</v>
      </c>
      <c r="I474" s="4"/>
      <c r="J474" s="4"/>
    </row>
    <row r="475" spans="1:10" ht="15">
      <c r="A475" s="2" t="s">
        <v>1485</v>
      </c>
      <c r="B475" s="3" t="s">
        <v>1872</v>
      </c>
      <c r="C475" s="2" t="s">
        <v>1486</v>
      </c>
      <c r="D475" s="4" t="s">
        <v>1778</v>
      </c>
      <c r="E475" s="58" t="s">
        <v>599</v>
      </c>
      <c r="F475" s="55" t="s">
        <v>2036</v>
      </c>
      <c r="G475" s="59" t="s">
        <v>472</v>
      </c>
      <c r="H475" s="59" t="s">
        <v>2035</v>
      </c>
      <c r="I475" s="4"/>
      <c r="J475" s="4"/>
    </row>
    <row r="476" spans="1:10" ht="15">
      <c r="A476" s="2" t="s">
        <v>1487</v>
      </c>
      <c r="B476" s="3" t="s">
        <v>1872</v>
      </c>
      <c r="C476" s="2" t="s">
        <v>1488</v>
      </c>
      <c r="D476" s="4" t="s">
        <v>1778</v>
      </c>
      <c r="E476" s="58" t="s">
        <v>600</v>
      </c>
      <c r="F476" s="4" t="s">
        <v>601</v>
      </c>
      <c r="G476" s="4" t="s">
        <v>354</v>
      </c>
      <c r="H476" s="4" t="s">
        <v>2035</v>
      </c>
      <c r="I476" s="4"/>
      <c r="J476" s="4"/>
    </row>
    <row r="477" spans="1:10" ht="15">
      <c r="A477" s="2" t="s">
        <v>1489</v>
      </c>
      <c r="B477" s="3" t="s">
        <v>1872</v>
      </c>
      <c r="C477" s="2" t="s">
        <v>1490</v>
      </c>
      <c r="D477" s="4" t="s">
        <v>1778</v>
      </c>
      <c r="E477" s="58" t="s">
        <v>602</v>
      </c>
      <c r="F477" s="4" t="s">
        <v>603</v>
      </c>
      <c r="G477" s="56" t="s">
        <v>491</v>
      </c>
      <c r="H477" s="56" t="s">
        <v>2035</v>
      </c>
      <c r="I477" s="4"/>
      <c r="J477" s="4"/>
    </row>
    <row r="478" spans="1:10" ht="15">
      <c r="A478" s="2" t="s">
        <v>1491</v>
      </c>
      <c r="B478" s="3" t="s">
        <v>1872</v>
      </c>
      <c r="C478" s="2" t="s">
        <v>2310</v>
      </c>
      <c r="D478" s="4" t="s">
        <v>1778</v>
      </c>
      <c r="E478" s="58" t="s">
        <v>604</v>
      </c>
      <c r="F478" s="4" t="s">
        <v>605</v>
      </c>
      <c r="G478" s="56" t="s">
        <v>472</v>
      </c>
      <c r="H478" s="56" t="s">
        <v>2026</v>
      </c>
      <c r="I478" s="4"/>
      <c r="J478" s="4"/>
    </row>
    <row r="479" spans="1:10" ht="15">
      <c r="A479" s="2" t="s">
        <v>1492</v>
      </c>
      <c r="B479" s="3" t="s">
        <v>1872</v>
      </c>
      <c r="C479" s="2" t="s">
        <v>1493</v>
      </c>
      <c r="D479" s="4" t="s">
        <v>1778</v>
      </c>
      <c r="E479" s="58" t="s">
        <v>606</v>
      </c>
      <c r="F479" s="4" t="s">
        <v>607</v>
      </c>
      <c r="G479" s="56" t="s">
        <v>472</v>
      </c>
      <c r="H479" s="56" t="s">
        <v>2026</v>
      </c>
      <c r="I479" s="4"/>
      <c r="J479" s="4"/>
    </row>
    <row r="480" spans="1:10" ht="15">
      <c r="A480" s="2" t="s">
        <v>1494</v>
      </c>
      <c r="B480" s="3" t="s">
        <v>1872</v>
      </c>
      <c r="C480" s="2" t="s">
        <v>2311</v>
      </c>
      <c r="D480" s="4" t="s">
        <v>1778</v>
      </c>
      <c r="E480" s="58" t="s">
        <v>608</v>
      </c>
      <c r="F480" s="4" t="s">
        <v>609</v>
      </c>
      <c r="G480" s="56" t="s">
        <v>472</v>
      </c>
      <c r="H480" s="56" t="s">
        <v>2037</v>
      </c>
      <c r="I480" s="4"/>
      <c r="J480" s="4"/>
    </row>
    <row r="481" spans="1:10" ht="15">
      <c r="A481" s="2" t="s">
        <v>1495</v>
      </c>
      <c r="B481" s="3" t="s">
        <v>1872</v>
      </c>
      <c r="C481" s="2" t="s">
        <v>2312</v>
      </c>
      <c r="D481" s="4" t="s">
        <v>1778</v>
      </c>
      <c r="E481" s="58" t="s">
        <v>610</v>
      </c>
      <c r="F481" s="4" t="s">
        <v>2038</v>
      </c>
      <c r="G481" s="56" t="s">
        <v>472</v>
      </c>
      <c r="H481" s="56" t="s">
        <v>2037</v>
      </c>
      <c r="I481" s="4"/>
      <c r="J481" s="4"/>
    </row>
    <row r="482" spans="1:10" ht="15">
      <c r="A482" s="2" t="s">
        <v>1496</v>
      </c>
      <c r="B482" s="3" t="s">
        <v>1872</v>
      </c>
      <c r="C482" s="2" t="s">
        <v>2313</v>
      </c>
      <c r="D482" s="4" t="s">
        <v>1778</v>
      </c>
      <c r="E482" s="58" t="s">
        <v>612</v>
      </c>
      <c r="F482" s="4" t="s">
        <v>2039</v>
      </c>
      <c r="G482" s="56" t="s">
        <v>472</v>
      </c>
      <c r="H482" s="56" t="s">
        <v>2037</v>
      </c>
      <c r="I482" s="4"/>
      <c r="J482" s="4"/>
    </row>
    <row r="483" spans="1:10" ht="15">
      <c r="A483" s="2" t="s">
        <v>1497</v>
      </c>
      <c r="B483" s="3" t="s">
        <v>1872</v>
      </c>
      <c r="C483" s="2" t="s">
        <v>1498</v>
      </c>
      <c r="D483" s="4" t="s">
        <v>1778</v>
      </c>
      <c r="E483" s="58" t="s">
        <v>613</v>
      </c>
      <c r="F483" s="4" t="s">
        <v>2040</v>
      </c>
      <c r="G483" s="56" t="s">
        <v>472</v>
      </c>
      <c r="H483" s="56" t="s">
        <v>2037</v>
      </c>
      <c r="I483" s="4"/>
      <c r="J483" s="4"/>
    </row>
    <row r="484" spans="1:10" ht="15">
      <c r="A484" s="2" t="s">
        <v>1499</v>
      </c>
      <c r="B484" s="3" t="s">
        <v>1872</v>
      </c>
      <c r="C484" s="2" t="s">
        <v>1500</v>
      </c>
      <c r="D484" s="4" t="s">
        <v>1778</v>
      </c>
      <c r="E484" s="58" t="s">
        <v>2041</v>
      </c>
      <c r="F484" s="4" t="s">
        <v>2042</v>
      </c>
      <c r="G484" s="56" t="s">
        <v>354</v>
      </c>
      <c r="H484" s="56" t="s">
        <v>2037</v>
      </c>
      <c r="I484" s="4"/>
      <c r="J484" s="4"/>
    </row>
    <row r="485" spans="1:10" ht="15">
      <c r="A485" s="2" t="s">
        <v>1501</v>
      </c>
      <c r="B485" s="3" t="s">
        <v>1872</v>
      </c>
      <c r="C485" s="2" t="s">
        <v>1502</v>
      </c>
      <c r="D485" s="4" t="s">
        <v>1778</v>
      </c>
      <c r="E485" s="58" t="s">
        <v>2043</v>
      </c>
      <c r="F485" t="s">
        <v>2044</v>
      </c>
      <c r="G485" s="56" t="s">
        <v>491</v>
      </c>
      <c r="H485" s="120" t="s">
        <v>2037</v>
      </c>
      <c r="I485" s="4"/>
      <c r="J485" s="4"/>
    </row>
    <row r="486" spans="1:10" ht="15">
      <c r="A486" s="2" t="s">
        <v>1503</v>
      </c>
      <c r="B486" s="3" t="s">
        <v>1872</v>
      </c>
      <c r="C486" s="2" t="s">
        <v>1504</v>
      </c>
      <c r="D486" s="4" t="s">
        <v>1778</v>
      </c>
      <c r="E486" s="58" t="s">
        <v>614</v>
      </c>
      <c r="F486" s="4" t="s">
        <v>615</v>
      </c>
      <c r="G486" s="56" t="s">
        <v>472</v>
      </c>
      <c r="H486" s="56" t="s">
        <v>2023</v>
      </c>
      <c r="I486" s="4"/>
      <c r="J486" s="4"/>
    </row>
    <row r="487" spans="1:10" ht="15">
      <c r="A487" s="2" t="s">
        <v>1505</v>
      </c>
      <c r="B487" s="3" t="s">
        <v>1872</v>
      </c>
      <c r="C487" s="2" t="s">
        <v>1506</v>
      </c>
      <c r="D487" s="4" t="s">
        <v>1778</v>
      </c>
      <c r="E487" s="58" t="s">
        <v>616</v>
      </c>
      <c r="F487" s="4" t="s">
        <v>2045</v>
      </c>
      <c r="G487" s="56" t="s">
        <v>472</v>
      </c>
      <c r="H487" s="56" t="s">
        <v>2023</v>
      </c>
      <c r="I487" s="4"/>
      <c r="J487" s="4"/>
    </row>
    <row r="488" spans="1:10" ht="15">
      <c r="A488" s="2" t="s">
        <v>1507</v>
      </c>
      <c r="B488" s="3" t="s">
        <v>1872</v>
      </c>
      <c r="C488" s="2" t="s">
        <v>1508</v>
      </c>
      <c r="D488" s="4" t="s">
        <v>1778</v>
      </c>
      <c r="E488" s="58" t="s">
        <v>617</v>
      </c>
      <c r="F488" s="4" t="s">
        <v>2046</v>
      </c>
      <c r="G488" s="56" t="s">
        <v>472</v>
      </c>
      <c r="H488" s="56" t="s">
        <v>2023</v>
      </c>
      <c r="I488" s="4"/>
      <c r="J488" s="4"/>
    </row>
    <row r="489" spans="1:10" ht="15">
      <c r="A489" s="2" t="s">
        <v>1509</v>
      </c>
      <c r="B489" s="3" t="s">
        <v>1872</v>
      </c>
      <c r="C489" s="2" t="s">
        <v>1510</v>
      </c>
      <c r="D489" s="4" t="s">
        <v>1778</v>
      </c>
      <c r="E489" s="4" t="s">
        <v>618</v>
      </c>
      <c r="F489" s="55" t="s">
        <v>619</v>
      </c>
      <c r="G489" s="4" t="s">
        <v>472</v>
      </c>
      <c r="H489" s="4" t="s">
        <v>2023</v>
      </c>
      <c r="I489" s="4"/>
      <c r="J489" s="4"/>
    </row>
    <row r="490" spans="1:10" ht="15">
      <c r="A490" s="2" t="s">
        <v>1511</v>
      </c>
      <c r="B490" s="3" t="s">
        <v>1872</v>
      </c>
      <c r="C490" s="2" t="s">
        <v>2314</v>
      </c>
      <c r="D490" s="4" t="s">
        <v>1778</v>
      </c>
      <c r="E490" s="4" t="s">
        <v>620</v>
      </c>
      <c r="F490" s="55" t="s">
        <v>621</v>
      </c>
      <c r="G490" s="4" t="s">
        <v>472</v>
      </c>
      <c r="H490" s="4" t="s">
        <v>2023</v>
      </c>
      <c r="I490" s="4"/>
      <c r="J490" s="4"/>
    </row>
    <row r="491" spans="1:10" ht="15">
      <c r="A491" s="2" t="s">
        <v>1512</v>
      </c>
      <c r="B491" s="3" t="s">
        <v>1872</v>
      </c>
      <c r="C491" s="2" t="s">
        <v>2315</v>
      </c>
      <c r="D491" s="4" t="s">
        <v>1778</v>
      </c>
      <c r="E491" s="4" t="s">
        <v>622</v>
      </c>
      <c r="F491" s="55" t="s">
        <v>623</v>
      </c>
      <c r="G491" s="4" t="s">
        <v>472</v>
      </c>
      <c r="H491" s="4" t="s">
        <v>2023</v>
      </c>
      <c r="I491" s="4"/>
      <c r="J491" s="4"/>
    </row>
    <row r="492" spans="1:10" ht="15">
      <c r="A492" s="2" t="s">
        <v>1513</v>
      </c>
      <c r="B492" s="3" t="s">
        <v>1872</v>
      </c>
      <c r="C492" s="2" t="s">
        <v>1514</v>
      </c>
      <c r="D492" s="4" t="s">
        <v>1778</v>
      </c>
      <c r="E492" s="4" t="s">
        <v>624</v>
      </c>
      <c r="F492" s="55" t="s">
        <v>2047</v>
      </c>
      <c r="G492" s="4" t="s">
        <v>472</v>
      </c>
      <c r="H492" s="4" t="s">
        <v>2023</v>
      </c>
      <c r="I492" s="4"/>
      <c r="J492" s="4"/>
    </row>
    <row r="493" spans="1:10" ht="15">
      <c r="A493" s="2" t="s">
        <v>1515</v>
      </c>
      <c r="B493" s="3" t="s">
        <v>1872</v>
      </c>
      <c r="C493" s="2" t="s">
        <v>2316</v>
      </c>
      <c r="D493" s="4" t="s">
        <v>1778</v>
      </c>
      <c r="E493" s="4" t="s">
        <v>625</v>
      </c>
      <c r="F493" s="55" t="s">
        <v>626</v>
      </c>
      <c r="G493" s="4" t="s">
        <v>472</v>
      </c>
      <c r="H493" s="4" t="s">
        <v>2023</v>
      </c>
      <c r="I493" s="4"/>
      <c r="J493" s="4"/>
    </row>
    <row r="494" spans="1:10" ht="15">
      <c r="A494" s="2" t="s">
        <v>1516</v>
      </c>
      <c r="B494" s="3" t="s">
        <v>1872</v>
      </c>
      <c r="C494" s="2" t="s">
        <v>2317</v>
      </c>
      <c r="D494" s="4" t="s">
        <v>1778</v>
      </c>
      <c r="E494" s="4" t="s">
        <v>627</v>
      </c>
      <c r="F494" s="55" t="s">
        <v>2048</v>
      </c>
      <c r="G494" s="4" t="s">
        <v>472</v>
      </c>
      <c r="H494" s="4" t="s">
        <v>2023</v>
      </c>
      <c r="I494" s="4"/>
      <c r="J494" s="4"/>
    </row>
    <row r="495" spans="1:10" ht="15">
      <c r="A495" s="2" t="s">
        <v>1517</v>
      </c>
      <c r="B495" s="3" t="s">
        <v>1872</v>
      </c>
      <c r="C495" s="2" t="s">
        <v>1518</v>
      </c>
      <c r="D495" s="4" t="s">
        <v>1778</v>
      </c>
      <c r="E495" s="4" t="s">
        <v>628</v>
      </c>
      <c r="F495" s="55" t="s">
        <v>2049</v>
      </c>
      <c r="G495" s="4" t="s">
        <v>472</v>
      </c>
      <c r="H495" s="4" t="s">
        <v>2023</v>
      </c>
      <c r="I495" s="4"/>
      <c r="J495" s="4"/>
    </row>
    <row r="496" spans="1:10" ht="15">
      <c r="A496" s="2"/>
      <c r="B496" s="3"/>
      <c r="C496" s="2"/>
      <c r="D496" s="4"/>
      <c r="E496" s="4" t="s">
        <v>629</v>
      </c>
      <c r="F496" s="55" t="s">
        <v>630</v>
      </c>
      <c r="G496" s="4" t="s">
        <v>472</v>
      </c>
      <c r="H496" s="4" t="s">
        <v>2023</v>
      </c>
      <c r="I496" s="4"/>
      <c r="J496" s="4"/>
    </row>
    <row r="497" spans="1:10" ht="15">
      <c r="A497" s="2"/>
      <c r="B497" s="3"/>
      <c r="C497" s="2"/>
      <c r="D497" s="4"/>
      <c r="E497" s="4" t="s">
        <v>631</v>
      </c>
      <c r="F497" s="55" t="s">
        <v>2050</v>
      </c>
      <c r="G497" s="4" t="s">
        <v>472</v>
      </c>
      <c r="H497" s="4" t="s">
        <v>2023</v>
      </c>
      <c r="I497" s="4"/>
      <c r="J497" s="4"/>
    </row>
    <row r="498" spans="1:10" ht="15">
      <c r="A498" s="2"/>
      <c r="B498" s="3"/>
      <c r="C498" s="2"/>
      <c r="D498" s="4"/>
      <c r="E498" s="4" t="s">
        <v>632</v>
      </c>
      <c r="F498" s="55" t="s">
        <v>2051</v>
      </c>
      <c r="G498" s="4" t="s">
        <v>472</v>
      </c>
      <c r="H498" s="4" t="s">
        <v>2023</v>
      </c>
      <c r="I498" s="4"/>
      <c r="J498" s="4"/>
    </row>
    <row r="499" spans="1:10" ht="15">
      <c r="A499" s="2"/>
      <c r="B499" s="3"/>
      <c r="C499" s="2"/>
      <c r="D499" s="4"/>
      <c r="E499" s="4" t="s">
        <v>633</v>
      </c>
      <c r="F499" s="55" t="s">
        <v>2052</v>
      </c>
      <c r="G499" s="4" t="s">
        <v>472</v>
      </c>
      <c r="H499" s="4" t="s">
        <v>2023</v>
      </c>
      <c r="I499" s="4"/>
      <c r="J499" s="4"/>
    </row>
    <row r="500" spans="1:10" ht="15">
      <c r="A500" s="2"/>
      <c r="B500" s="3"/>
      <c r="C500" s="2"/>
      <c r="D500" s="4"/>
      <c r="E500" s="4" t="s">
        <v>634</v>
      </c>
      <c r="F500" s="55" t="s">
        <v>2053</v>
      </c>
      <c r="G500" s="4" t="s">
        <v>472</v>
      </c>
      <c r="H500" s="4" t="s">
        <v>2023</v>
      </c>
      <c r="I500" s="4"/>
      <c r="J500" s="4"/>
    </row>
    <row r="501" spans="1:10" ht="15">
      <c r="A501" s="2"/>
      <c r="B501" s="3"/>
      <c r="C501" s="2"/>
      <c r="D501" s="4"/>
      <c r="E501" s="4" t="s">
        <v>635</v>
      </c>
      <c r="F501" s="55" t="s">
        <v>2054</v>
      </c>
      <c r="G501" s="4" t="s">
        <v>472</v>
      </c>
      <c r="H501" s="4" t="s">
        <v>2023</v>
      </c>
      <c r="I501" s="4"/>
      <c r="J501" s="4"/>
    </row>
    <row r="502" spans="1:10" ht="15">
      <c r="A502" s="2"/>
      <c r="B502" s="3"/>
      <c r="C502" s="2"/>
      <c r="D502" s="4"/>
      <c r="E502" s="4" t="s">
        <v>636</v>
      </c>
      <c r="F502" s="55" t="s">
        <v>2055</v>
      </c>
      <c r="G502" s="4" t="s">
        <v>472</v>
      </c>
      <c r="H502" s="4" t="s">
        <v>2028</v>
      </c>
      <c r="I502" s="4"/>
      <c r="J502" s="4"/>
    </row>
    <row r="503" spans="1:10" ht="15">
      <c r="A503" s="2"/>
      <c r="B503" s="3"/>
      <c r="C503" s="2"/>
      <c r="D503" s="4"/>
      <c r="E503" s="4" t="s">
        <v>637</v>
      </c>
      <c r="F503" s="55" t="s">
        <v>638</v>
      </c>
      <c r="G503" s="4" t="s">
        <v>472</v>
      </c>
      <c r="H503" s="4" t="s">
        <v>2023</v>
      </c>
      <c r="I503" s="4"/>
      <c r="J503" s="4"/>
    </row>
    <row r="504" spans="1:10" ht="15">
      <c r="A504" s="2"/>
      <c r="B504" s="3"/>
      <c r="C504" s="2"/>
      <c r="D504" s="4"/>
      <c r="E504" s="4" t="s">
        <v>639</v>
      </c>
      <c r="F504" s="55" t="s">
        <v>640</v>
      </c>
      <c r="G504" s="4" t="s">
        <v>472</v>
      </c>
      <c r="H504" s="4" t="s">
        <v>2028</v>
      </c>
      <c r="I504" s="4"/>
      <c r="J504" s="4"/>
    </row>
    <row r="505" spans="1:10" ht="15">
      <c r="A505" s="2"/>
      <c r="B505" s="3"/>
      <c r="C505" s="2"/>
      <c r="D505" s="4"/>
      <c r="E505" s="4" t="s">
        <v>641</v>
      </c>
      <c r="F505" s="55" t="s">
        <v>642</v>
      </c>
      <c r="G505" s="4" t="s">
        <v>472</v>
      </c>
      <c r="H505" s="4" t="s">
        <v>2023</v>
      </c>
      <c r="I505" s="4"/>
      <c r="J505" s="4"/>
    </row>
    <row r="506" spans="1:10" ht="15">
      <c r="A506" s="2"/>
      <c r="B506" s="3"/>
      <c r="C506" s="2"/>
      <c r="D506" s="4"/>
      <c r="E506" s="4" t="s">
        <v>643</v>
      </c>
      <c r="F506" s="55" t="s">
        <v>644</v>
      </c>
      <c r="G506" s="4" t="s">
        <v>472</v>
      </c>
      <c r="H506" s="4" t="s">
        <v>2023</v>
      </c>
      <c r="I506" s="4"/>
      <c r="J506" s="4"/>
    </row>
    <row r="507" spans="1:10" ht="15">
      <c r="A507" s="2"/>
      <c r="B507" s="3"/>
      <c r="C507" s="2"/>
      <c r="D507" s="4"/>
      <c r="E507" s="4" t="s">
        <v>645</v>
      </c>
      <c r="F507" s="4" t="s">
        <v>646</v>
      </c>
      <c r="G507" s="4" t="s">
        <v>472</v>
      </c>
      <c r="H507" s="4" t="s">
        <v>2023</v>
      </c>
      <c r="I507" s="4"/>
      <c r="J507" s="4"/>
    </row>
    <row r="508" spans="1:10" ht="15">
      <c r="A508" s="2"/>
      <c r="B508" s="3"/>
      <c r="C508" s="2"/>
      <c r="D508" s="4"/>
      <c r="E508" s="4" t="s">
        <v>647</v>
      </c>
      <c r="F508" s="4" t="s">
        <v>648</v>
      </c>
      <c r="G508" s="4" t="s">
        <v>472</v>
      </c>
      <c r="H508" s="4" t="s">
        <v>2023</v>
      </c>
      <c r="I508" s="4"/>
      <c r="J508" s="4"/>
    </row>
    <row r="509" spans="1:10" ht="15">
      <c r="A509" s="2"/>
      <c r="B509" s="3"/>
      <c r="C509" s="2"/>
      <c r="D509" s="4"/>
      <c r="E509" s="4" t="s">
        <v>649</v>
      </c>
      <c r="F509" s="4" t="s">
        <v>650</v>
      </c>
      <c r="G509" s="4" t="s">
        <v>472</v>
      </c>
      <c r="H509" s="4" t="s">
        <v>2023</v>
      </c>
      <c r="I509" s="4"/>
      <c r="J509" s="4"/>
    </row>
    <row r="510" spans="1:10" ht="15">
      <c r="A510" s="2"/>
      <c r="B510" s="3"/>
      <c r="C510" s="2"/>
      <c r="D510" s="4"/>
      <c r="E510" s="4" t="s">
        <v>651</v>
      </c>
      <c r="F510" s="4" t="s">
        <v>652</v>
      </c>
      <c r="G510" s="4" t="s">
        <v>472</v>
      </c>
      <c r="H510" s="4" t="s">
        <v>2023</v>
      </c>
      <c r="I510" s="4"/>
      <c r="J510" s="4"/>
    </row>
    <row r="511" spans="1:10" ht="15">
      <c r="A511" s="2"/>
      <c r="B511" s="3"/>
      <c r="C511" s="2"/>
      <c r="D511" s="4"/>
      <c r="E511" s="4" t="s">
        <v>653</v>
      </c>
      <c r="F511" s="4" t="s">
        <v>654</v>
      </c>
      <c r="G511" s="4" t="s">
        <v>472</v>
      </c>
      <c r="H511" s="4" t="s">
        <v>2023</v>
      </c>
      <c r="I511" s="4"/>
      <c r="J511" s="4"/>
    </row>
    <row r="512" spans="1:10" ht="15">
      <c r="A512" s="2"/>
      <c r="B512" s="3"/>
      <c r="C512" s="2"/>
      <c r="D512" s="4"/>
      <c r="E512" s="4" t="s">
        <v>655</v>
      </c>
      <c r="F512" s="4" t="s">
        <v>656</v>
      </c>
      <c r="G512" s="4" t="s">
        <v>472</v>
      </c>
      <c r="H512" s="4" t="s">
        <v>2023</v>
      </c>
      <c r="I512" s="4"/>
      <c r="J512" s="4"/>
    </row>
    <row r="513" spans="1:10" ht="15">
      <c r="A513" s="2"/>
      <c r="B513" s="3"/>
      <c r="C513" s="2"/>
      <c r="D513" s="4"/>
      <c r="E513" s="4" t="s">
        <v>657</v>
      </c>
      <c r="F513" s="4" t="s">
        <v>658</v>
      </c>
      <c r="G513" s="4" t="s">
        <v>472</v>
      </c>
      <c r="H513" s="4" t="s">
        <v>2023</v>
      </c>
      <c r="I513" s="4"/>
      <c r="J513" s="4"/>
    </row>
    <row r="514" spans="1:10" ht="15">
      <c r="A514" s="2"/>
      <c r="B514" s="3"/>
      <c r="C514" s="2"/>
      <c r="D514" s="4"/>
      <c r="E514" s="4" t="s">
        <v>659</v>
      </c>
      <c r="F514" s="4" t="s">
        <v>660</v>
      </c>
      <c r="G514" s="4" t="s">
        <v>354</v>
      </c>
      <c r="H514" s="4" t="s">
        <v>2028</v>
      </c>
      <c r="I514" s="4"/>
      <c r="J514" s="4"/>
    </row>
    <row r="515" spans="1:10" ht="15">
      <c r="A515" s="2"/>
      <c r="B515" s="3"/>
      <c r="C515" s="2"/>
      <c r="D515" s="4"/>
      <c r="E515" s="4" t="s">
        <v>661</v>
      </c>
      <c r="F515" s="4" t="s">
        <v>662</v>
      </c>
      <c r="G515" s="4" t="s">
        <v>491</v>
      </c>
      <c r="H515" s="4" t="s">
        <v>2028</v>
      </c>
      <c r="I515" s="4"/>
      <c r="J515" s="4"/>
    </row>
    <row r="516" spans="1:10" ht="15">
      <c r="A516" s="2"/>
      <c r="B516" s="3"/>
      <c r="C516" s="2"/>
      <c r="D516" s="4"/>
      <c r="E516" s="4" t="s">
        <v>663</v>
      </c>
      <c r="F516" s="4" t="s">
        <v>664</v>
      </c>
      <c r="G516" s="4" t="s">
        <v>472</v>
      </c>
      <c r="H516" s="4" t="s">
        <v>2023</v>
      </c>
      <c r="I516" s="4"/>
      <c r="J516" s="4"/>
    </row>
    <row r="517" spans="1:10" ht="15">
      <c r="A517" s="2"/>
      <c r="B517" s="3"/>
      <c r="C517" s="2"/>
      <c r="D517" s="4"/>
      <c r="E517" s="4" t="s">
        <v>665</v>
      </c>
      <c r="F517" s="4" t="s">
        <v>666</v>
      </c>
      <c r="G517" s="4" t="s">
        <v>354</v>
      </c>
      <c r="H517" s="4" t="s">
        <v>2023</v>
      </c>
      <c r="I517" s="4"/>
      <c r="J517" s="4"/>
    </row>
    <row r="518" spans="1:10" ht="15">
      <c r="A518" s="2"/>
      <c r="B518" s="3"/>
      <c r="C518" s="2"/>
      <c r="D518" s="4"/>
      <c r="E518" s="4" t="s">
        <v>667</v>
      </c>
      <c r="F518" s="4" t="s">
        <v>668</v>
      </c>
      <c r="G518" s="4" t="s">
        <v>491</v>
      </c>
      <c r="H518" s="4" t="s">
        <v>2023</v>
      </c>
      <c r="I518" s="4"/>
      <c r="J518" s="4"/>
    </row>
    <row r="519" spans="1:10" ht="15">
      <c r="A519" s="2"/>
      <c r="B519" s="3"/>
      <c r="C519" s="2"/>
      <c r="D519" s="4"/>
      <c r="E519" s="4" t="s">
        <v>669</v>
      </c>
      <c r="F519" s="4" t="s">
        <v>670</v>
      </c>
      <c r="G519" s="4" t="s">
        <v>472</v>
      </c>
      <c r="H519" s="4" t="s">
        <v>2023</v>
      </c>
      <c r="I519" s="4"/>
      <c r="J519" s="4"/>
    </row>
    <row r="520" spans="1:10" ht="15">
      <c r="A520" s="2"/>
      <c r="B520" s="3"/>
      <c r="C520" s="2"/>
      <c r="D520" s="4"/>
      <c r="E520" s="4" t="s">
        <v>671</v>
      </c>
      <c r="F520" s="4" t="s">
        <v>672</v>
      </c>
      <c r="G520" s="4" t="s">
        <v>472</v>
      </c>
      <c r="H520" s="4" t="s">
        <v>2023</v>
      </c>
      <c r="I520" s="4"/>
      <c r="J520" s="4"/>
    </row>
    <row r="521" spans="1:10" ht="15">
      <c r="A521" s="2"/>
      <c r="B521" s="3"/>
      <c r="C521" s="2"/>
      <c r="D521" s="4"/>
      <c r="E521" s="4" t="s">
        <v>673</v>
      </c>
      <c r="F521" s="4" t="s">
        <v>674</v>
      </c>
      <c r="G521" s="4" t="s">
        <v>472</v>
      </c>
      <c r="H521" s="4" t="s">
        <v>2023</v>
      </c>
      <c r="I521" s="4"/>
      <c r="J521" s="4"/>
    </row>
    <row r="522" spans="1:10" ht="15">
      <c r="A522" s="2"/>
      <c r="B522" s="3"/>
      <c r="C522" s="2"/>
      <c r="D522" s="4"/>
      <c r="E522" s="4" t="s">
        <v>675</v>
      </c>
      <c r="F522" s="4" t="s">
        <v>676</v>
      </c>
      <c r="G522" s="4" t="s">
        <v>472</v>
      </c>
      <c r="H522" s="4" t="s">
        <v>2034</v>
      </c>
      <c r="I522" s="4"/>
      <c r="J522" s="4"/>
    </row>
    <row r="523" spans="1:10" ht="15">
      <c r="A523" s="2"/>
      <c r="B523" s="3"/>
      <c r="C523" s="2"/>
      <c r="D523" s="4"/>
      <c r="E523" s="4" t="s">
        <v>677</v>
      </c>
      <c r="F523" s="4" t="s">
        <v>2056</v>
      </c>
      <c r="G523" s="4" t="s">
        <v>472</v>
      </c>
      <c r="H523" s="4" t="s">
        <v>2023</v>
      </c>
      <c r="I523" s="4"/>
      <c r="J523" s="4"/>
    </row>
    <row r="524" spans="1:10" ht="15">
      <c r="A524" s="2"/>
      <c r="B524" s="3"/>
      <c r="C524" s="2"/>
      <c r="D524" s="4"/>
      <c r="E524" s="4" t="s">
        <v>678</v>
      </c>
      <c r="F524" s="4" t="s">
        <v>2057</v>
      </c>
      <c r="G524" s="4" t="s">
        <v>472</v>
      </c>
      <c r="H524" s="4" t="s">
        <v>2033</v>
      </c>
      <c r="I524" s="4"/>
      <c r="J524" s="4"/>
    </row>
    <row r="525" spans="1:10" ht="15">
      <c r="A525" s="2"/>
      <c r="B525" s="3"/>
      <c r="C525" s="2"/>
      <c r="D525" s="4"/>
      <c r="E525" s="4" t="s">
        <v>680</v>
      </c>
      <c r="F525" s="4" t="s">
        <v>2058</v>
      </c>
      <c r="G525" s="4" t="s">
        <v>472</v>
      </c>
      <c r="H525" s="4" t="s">
        <v>2021</v>
      </c>
      <c r="I525" s="4"/>
      <c r="J525" s="4"/>
    </row>
    <row r="526" spans="1:10" ht="15">
      <c r="A526" s="2"/>
      <c r="B526" s="3"/>
      <c r="C526" s="2"/>
      <c r="D526" s="4"/>
      <c r="E526" s="4" t="s">
        <v>681</v>
      </c>
      <c r="F526" s="4" t="s">
        <v>682</v>
      </c>
      <c r="G526" s="4" t="s">
        <v>472</v>
      </c>
      <c r="H526" s="4" t="s">
        <v>2026</v>
      </c>
      <c r="I526" s="4"/>
      <c r="J526" s="4"/>
    </row>
    <row r="527" spans="1:10" ht="15">
      <c r="A527" s="2"/>
      <c r="B527" s="3"/>
      <c r="C527" s="2"/>
      <c r="D527" s="4"/>
      <c r="E527" s="4" t="s">
        <v>683</v>
      </c>
      <c r="F527" s="4" t="s">
        <v>684</v>
      </c>
      <c r="G527" s="4" t="s">
        <v>472</v>
      </c>
      <c r="H527" s="4" t="s">
        <v>2023</v>
      </c>
      <c r="I527" s="4"/>
      <c r="J527" s="4"/>
    </row>
    <row r="528" spans="1:10" ht="15">
      <c r="A528" s="2"/>
      <c r="B528" s="3"/>
      <c r="C528" s="2"/>
      <c r="D528" s="4"/>
      <c r="E528" s="4" t="s">
        <v>685</v>
      </c>
      <c r="F528" s="4" t="s">
        <v>686</v>
      </c>
      <c r="G528" s="4" t="s">
        <v>491</v>
      </c>
      <c r="H528" s="4" t="s">
        <v>2023</v>
      </c>
      <c r="I528" s="4"/>
      <c r="J528" s="4"/>
    </row>
    <row r="529" spans="1:10" ht="15">
      <c r="A529" s="2"/>
      <c r="B529" s="3"/>
      <c r="C529" s="2"/>
      <c r="D529" s="4"/>
      <c r="E529" s="4" t="s">
        <v>687</v>
      </c>
      <c r="F529" s="4" t="s">
        <v>688</v>
      </c>
      <c r="G529" s="4" t="s">
        <v>354</v>
      </c>
      <c r="H529" s="4" t="s">
        <v>2023</v>
      </c>
      <c r="I529" s="4"/>
      <c r="J529" s="4"/>
    </row>
    <row r="530" spans="1:10" ht="15">
      <c r="A530" s="2"/>
      <c r="B530" s="3"/>
      <c r="C530" s="2"/>
      <c r="D530" s="4"/>
      <c r="E530" s="4" t="s">
        <v>689</v>
      </c>
      <c r="F530" s="4" t="s">
        <v>2059</v>
      </c>
      <c r="G530" s="4" t="s">
        <v>472</v>
      </c>
      <c r="H530" s="4" t="s">
        <v>2033</v>
      </c>
      <c r="I530" s="4"/>
      <c r="J530" s="4"/>
    </row>
    <row r="531" spans="1:10" ht="15">
      <c r="A531" s="2"/>
      <c r="B531" s="3"/>
      <c r="C531" s="2"/>
      <c r="D531" s="4"/>
      <c r="E531" s="4" t="s">
        <v>690</v>
      </c>
      <c r="F531" s="4" t="s">
        <v>691</v>
      </c>
      <c r="G531" s="4" t="s">
        <v>472</v>
      </c>
      <c r="H531" s="4" t="s">
        <v>2021</v>
      </c>
      <c r="I531" s="4"/>
      <c r="J531" s="4"/>
    </row>
    <row r="532" spans="1:10" ht="15">
      <c r="A532" s="2"/>
      <c r="B532" s="3"/>
      <c r="C532" s="2"/>
      <c r="D532" s="4"/>
      <c r="E532" s="4" t="s">
        <v>692</v>
      </c>
      <c r="F532" s="4" t="s">
        <v>2060</v>
      </c>
      <c r="G532" s="4" t="s">
        <v>472</v>
      </c>
      <c r="H532" s="4" t="s">
        <v>2026</v>
      </c>
      <c r="I532" s="4"/>
      <c r="J532" s="4"/>
    </row>
    <row r="533" spans="1:10" ht="15">
      <c r="A533" s="2"/>
      <c r="B533" s="3"/>
      <c r="C533" s="2"/>
      <c r="D533" s="4"/>
      <c r="E533" s="4" t="s">
        <v>693</v>
      </c>
      <c r="F533" s="4" t="s">
        <v>1818</v>
      </c>
      <c r="G533" s="4" t="s">
        <v>472</v>
      </c>
      <c r="H533" s="4" t="s">
        <v>2033</v>
      </c>
      <c r="I533" s="4"/>
      <c r="J533" s="4"/>
    </row>
    <row r="534" spans="1:10" ht="15">
      <c r="A534" s="2"/>
      <c r="B534" s="3"/>
      <c r="C534" s="2"/>
      <c r="D534" s="4"/>
      <c r="E534" s="4" t="s">
        <v>694</v>
      </c>
      <c r="F534" s="4" t="s">
        <v>2061</v>
      </c>
      <c r="G534" s="4" t="s">
        <v>472</v>
      </c>
      <c r="H534" s="4" t="s">
        <v>2023</v>
      </c>
      <c r="I534" s="4"/>
      <c r="J534" s="4"/>
    </row>
    <row r="535" spans="1:10" ht="15">
      <c r="A535" s="2"/>
      <c r="B535" s="3"/>
      <c r="C535" s="2"/>
      <c r="D535" s="4"/>
      <c r="E535" s="4" t="s">
        <v>695</v>
      </c>
      <c r="F535" s="4" t="s">
        <v>696</v>
      </c>
      <c r="G535" s="4" t="s">
        <v>472</v>
      </c>
      <c r="H535" s="4" t="s">
        <v>2023</v>
      </c>
      <c r="I535" s="4"/>
      <c r="J535" s="4"/>
    </row>
    <row r="536" spans="1:10" ht="15">
      <c r="A536" s="2"/>
      <c r="B536" s="3"/>
      <c r="C536" s="2"/>
      <c r="D536" s="4"/>
      <c r="E536" s="4" t="s">
        <v>697</v>
      </c>
      <c r="F536" s="4" t="s">
        <v>698</v>
      </c>
      <c r="G536" s="4" t="s">
        <v>472</v>
      </c>
      <c r="H536" s="4" t="s">
        <v>2023</v>
      </c>
      <c r="I536" s="4"/>
      <c r="J536" s="4"/>
    </row>
    <row r="537" spans="1:10" ht="15">
      <c r="A537" s="2"/>
      <c r="B537" s="3"/>
      <c r="C537" s="2"/>
      <c r="D537" s="4"/>
      <c r="E537" s="4" t="s">
        <v>699</v>
      </c>
      <c r="F537" s="4" t="s">
        <v>700</v>
      </c>
      <c r="G537" s="4" t="s">
        <v>472</v>
      </c>
      <c r="H537" s="4" t="s">
        <v>2033</v>
      </c>
      <c r="I537" s="4"/>
      <c r="J537" s="4"/>
    </row>
    <row r="538" spans="1:10" ht="15">
      <c r="A538" s="2"/>
      <c r="B538" s="3"/>
      <c r="C538" s="2"/>
      <c r="D538" s="4"/>
      <c r="E538" s="4" t="s">
        <v>701</v>
      </c>
      <c r="F538" s="4" t="s">
        <v>2062</v>
      </c>
      <c r="G538" s="4" t="s">
        <v>472</v>
      </c>
      <c r="H538" s="4" t="s">
        <v>2023</v>
      </c>
      <c r="I538" s="4"/>
      <c r="J538" s="4"/>
    </row>
    <row r="539" spans="1:10" ht="15">
      <c r="A539" s="2"/>
      <c r="B539" s="3"/>
      <c r="C539" s="2"/>
      <c r="D539" s="4"/>
      <c r="E539" s="4" t="s">
        <v>702</v>
      </c>
      <c r="F539" s="4" t="s">
        <v>2063</v>
      </c>
      <c r="G539" s="4" t="s">
        <v>472</v>
      </c>
      <c r="H539" s="4" t="s">
        <v>2021</v>
      </c>
      <c r="I539" s="4"/>
      <c r="J539" s="4"/>
    </row>
    <row r="540" spans="1:10" ht="15">
      <c r="A540" s="2"/>
      <c r="B540" s="3"/>
      <c r="C540" s="2"/>
      <c r="D540" s="4"/>
      <c r="E540" s="4" t="s">
        <v>703</v>
      </c>
      <c r="F540" s="4" t="s">
        <v>2064</v>
      </c>
      <c r="G540" s="4" t="s">
        <v>472</v>
      </c>
      <c r="H540" s="4" t="s">
        <v>2030</v>
      </c>
      <c r="I540" s="4"/>
      <c r="J540" s="4"/>
    </row>
    <row r="541" spans="1:10" ht="15">
      <c r="A541" s="2"/>
      <c r="B541" s="3"/>
      <c r="C541" s="2"/>
      <c r="D541" s="4"/>
      <c r="E541" s="4" t="s">
        <v>704</v>
      </c>
      <c r="F541" s="4" t="s">
        <v>2065</v>
      </c>
      <c r="G541" s="4" t="s">
        <v>472</v>
      </c>
      <c r="H541" s="4" t="s">
        <v>2023</v>
      </c>
      <c r="I541" s="4"/>
      <c r="J541" s="4"/>
    </row>
    <row r="542" spans="1:10" ht="15">
      <c r="A542" s="2"/>
      <c r="B542" s="3"/>
      <c r="C542" s="2"/>
      <c r="D542" s="4"/>
      <c r="E542" s="4" t="s">
        <v>705</v>
      </c>
      <c r="F542" s="4" t="s">
        <v>706</v>
      </c>
      <c r="G542" s="4" t="s">
        <v>472</v>
      </c>
      <c r="H542" s="4" t="s">
        <v>2026</v>
      </c>
      <c r="I542" s="4"/>
      <c r="J542" s="4"/>
    </row>
    <row r="543" spans="1:10" ht="15">
      <c r="A543" s="2"/>
      <c r="B543" s="3"/>
      <c r="C543" s="2"/>
      <c r="D543" s="4"/>
      <c r="E543" s="4" t="s">
        <v>707</v>
      </c>
      <c r="F543" s="4" t="s">
        <v>708</v>
      </c>
      <c r="G543" s="4" t="s">
        <v>709</v>
      </c>
      <c r="H543" s="4" t="s">
        <v>2023</v>
      </c>
      <c r="I543" s="4"/>
      <c r="J543" s="4"/>
    </row>
    <row r="544" spans="1:10" ht="15">
      <c r="A544" s="2"/>
      <c r="B544" s="3"/>
      <c r="C544" s="2"/>
      <c r="D544" s="4"/>
      <c r="E544" s="4" t="s">
        <v>710</v>
      </c>
      <c r="F544" s="4" t="s">
        <v>711</v>
      </c>
      <c r="G544" s="4" t="s">
        <v>472</v>
      </c>
      <c r="H544" s="4" t="s">
        <v>2023</v>
      </c>
      <c r="I544" s="4"/>
      <c r="J544" s="4"/>
    </row>
    <row r="545" spans="1:10" ht="15">
      <c r="A545" s="2"/>
      <c r="B545" s="3"/>
      <c r="C545" s="2"/>
      <c r="D545" s="4"/>
      <c r="E545" s="4" t="s">
        <v>712</v>
      </c>
      <c r="F545" s="4" t="s">
        <v>713</v>
      </c>
      <c r="G545" s="4" t="s">
        <v>472</v>
      </c>
      <c r="H545" s="4" t="s">
        <v>2023</v>
      </c>
      <c r="I545" s="4"/>
      <c r="J545" s="4"/>
    </row>
    <row r="546" spans="1:10" ht="15">
      <c r="A546" s="2"/>
      <c r="B546" s="3"/>
      <c r="C546" s="2"/>
      <c r="D546" s="4"/>
      <c r="E546" s="4" t="s">
        <v>714</v>
      </c>
      <c r="F546" s="4" t="s">
        <v>1055</v>
      </c>
      <c r="G546" s="4" t="s">
        <v>472</v>
      </c>
      <c r="H546" s="4" t="s">
        <v>2023</v>
      </c>
      <c r="I546" s="4"/>
      <c r="J546" s="4"/>
    </row>
    <row r="547" spans="1:10" ht="15">
      <c r="A547" s="2"/>
      <c r="B547" s="3"/>
      <c r="C547" s="2"/>
      <c r="D547" s="4"/>
      <c r="E547" s="4" t="s">
        <v>715</v>
      </c>
      <c r="F547" s="4" t="s">
        <v>716</v>
      </c>
      <c r="G547" s="4" t="s">
        <v>472</v>
      </c>
      <c r="H547" s="4" t="s">
        <v>2035</v>
      </c>
      <c r="I547" s="4"/>
      <c r="J547" s="4"/>
    </row>
    <row r="548" spans="1:10" ht="15">
      <c r="A548" s="2"/>
      <c r="B548" s="3"/>
      <c r="C548" s="2"/>
      <c r="D548" s="4"/>
      <c r="E548" s="4" t="s">
        <v>717</v>
      </c>
      <c r="F548" s="4" t="s">
        <v>2066</v>
      </c>
      <c r="G548" s="4" t="s">
        <v>472</v>
      </c>
      <c r="H548" s="4" t="s">
        <v>2033</v>
      </c>
      <c r="I548" s="4"/>
      <c r="J548" s="4"/>
    </row>
    <row r="549" spans="1:10" ht="15">
      <c r="A549" s="2"/>
      <c r="B549" s="3"/>
      <c r="C549" s="2"/>
      <c r="D549" s="4"/>
      <c r="E549" s="4" t="s">
        <v>718</v>
      </c>
      <c r="F549" s="4" t="s">
        <v>719</v>
      </c>
      <c r="G549" s="4" t="s">
        <v>472</v>
      </c>
      <c r="H549" s="4" t="s">
        <v>2023</v>
      </c>
      <c r="I549" s="4"/>
      <c r="J549" s="4"/>
    </row>
    <row r="550" spans="1:10" ht="15">
      <c r="A550" s="2"/>
      <c r="B550" s="3"/>
      <c r="C550" s="2"/>
      <c r="D550" s="4"/>
      <c r="E550" s="4" t="s">
        <v>720</v>
      </c>
      <c r="F550" s="4" t="s">
        <v>721</v>
      </c>
      <c r="G550" s="4" t="s">
        <v>472</v>
      </c>
      <c r="H550" s="4" t="s">
        <v>2035</v>
      </c>
      <c r="I550" s="4"/>
      <c r="J550" s="4"/>
    </row>
    <row r="551" spans="1:10" ht="15">
      <c r="A551" s="2"/>
      <c r="B551" s="3"/>
      <c r="C551" s="2"/>
      <c r="D551" s="4"/>
      <c r="E551" s="4" t="s">
        <v>722</v>
      </c>
      <c r="F551" s="4" t="s">
        <v>2067</v>
      </c>
      <c r="G551" s="4" t="s">
        <v>472</v>
      </c>
      <c r="H551" s="4" t="s">
        <v>2023</v>
      </c>
      <c r="I551" s="4"/>
      <c r="J551" s="4"/>
    </row>
    <row r="552" spans="1:10" ht="15">
      <c r="A552" s="2"/>
      <c r="B552" s="3"/>
      <c r="C552" s="2"/>
      <c r="D552" s="4"/>
      <c r="E552" s="4" t="s">
        <v>723</v>
      </c>
      <c r="F552" s="4" t="s">
        <v>724</v>
      </c>
      <c r="G552" s="4" t="s">
        <v>472</v>
      </c>
      <c r="H552" s="4" t="s">
        <v>2023</v>
      </c>
      <c r="I552" s="4"/>
      <c r="J552" s="4"/>
    </row>
    <row r="553" spans="1:10" ht="15">
      <c r="A553" s="2"/>
      <c r="B553" s="3"/>
      <c r="C553" s="2"/>
      <c r="D553" s="4"/>
      <c r="E553" s="4" t="s">
        <v>725</v>
      </c>
      <c r="F553" s="4" t="s">
        <v>2068</v>
      </c>
      <c r="G553" s="4" t="s">
        <v>472</v>
      </c>
      <c r="H553" s="4" t="s">
        <v>2023</v>
      </c>
      <c r="I553" s="4"/>
      <c r="J553" s="4"/>
    </row>
    <row r="554" spans="1:10" ht="15">
      <c r="A554" s="2"/>
      <c r="B554" s="3"/>
      <c r="C554" s="2"/>
      <c r="D554" s="4"/>
      <c r="E554" s="4" t="s">
        <v>726</v>
      </c>
      <c r="F554" s="4" t="s">
        <v>2069</v>
      </c>
      <c r="G554" s="4" t="s">
        <v>472</v>
      </c>
      <c r="H554" s="4" t="s">
        <v>2021</v>
      </c>
      <c r="I554" s="4"/>
      <c r="J554" s="4"/>
    </row>
    <row r="555" spans="1:10" ht="15">
      <c r="A555" s="2"/>
      <c r="B555" s="3"/>
      <c r="C555" s="2"/>
      <c r="D555" s="4"/>
      <c r="E555" s="4" t="s">
        <v>727</v>
      </c>
      <c r="F555" s="4" t="s">
        <v>2070</v>
      </c>
      <c r="G555" s="4" t="s">
        <v>472</v>
      </c>
      <c r="H555" s="4" t="s">
        <v>2030</v>
      </c>
      <c r="I555" s="4"/>
      <c r="J555" s="4"/>
    </row>
    <row r="556" spans="1:10" ht="15">
      <c r="A556" s="2"/>
      <c r="B556" s="3"/>
      <c r="C556" s="2"/>
      <c r="D556" s="4"/>
      <c r="E556" s="4" t="s">
        <v>728</v>
      </c>
      <c r="F556" s="4" t="s">
        <v>729</v>
      </c>
      <c r="G556" s="4" t="s">
        <v>472</v>
      </c>
      <c r="H556" s="4" t="s">
        <v>2030</v>
      </c>
      <c r="I556" s="4"/>
      <c r="J556" s="4"/>
    </row>
    <row r="557" spans="1:10" ht="15">
      <c r="A557" s="2"/>
      <c r="B557" s="3"/>
      <c r="C557" s="2"/>
      <c r="D557" s="4"/>
      <c r="E557" s="4" t="s">
        <v>730</v>
      </c>
      <c r="F557" s="4" t="s">
        <v>869</v>
      </c>
      <c r="G557" s="4" t="s">
        <v>472</v>
      </c>
      <c r="H557" s="4" t="s">
        <v>2025</v>
      </c>
      <c r="I557" s="4"/>
      <c r="J557" s="4"/>
    </row>
    <row r="558" spans="1:10" ht="15">
      <c r="A558" s="2"/>
      <c r="B558" s="3"/>
      <c r="C558" s="2"/>
      <c r="D558" s="4"/>
      <c r="E558" s="4" t="s">
        <v>731</v>
      </c>
      <c r="F558" s="4" t="s">
        <v>2071</v>
      </c>
      <c r="G558" s="4" t="s">
        <v>472</v>
      </c>
      <c r="H558" s="4" t="s">
        <v>2023</v>
      </c>
      <c r="I558" s="4"/>
      <c r="J558" s="4"/>
    </row>
    <row r="559" spans="1:10" ht="15">
      <c r="A559" s="2"/>
      <c r="B559" s="3"/>
      <c r="C559" s="2"/>
      <c r="D559" s="4"/>
      <c r="E559" s="4" t="s">
        <v>732</v>
      </c>
      <c r="F559" s="4" t="s">
        <v>733</v>
      </c>
      <c r="G559" s="4" t="s">
        <v>472</v>
      </c>
      <c r="H559" s="4" t="s">
        <v>2026</v>
      </c>
      <c r="I559" s="4"/>
      <c r="J559" s="4"/>
    </row>
    <row r="560" spans="1:10" ht="15">
      <c r="A560" s="2"/>
      <c r="B560" s="3"/>
      <c r="C560" s="2"/>
      <c r="D560" s="4"/>
      <c r="E560" s="4" t="s">
        <v>734</v>
      </c>
      <c r="F560" s="4" t="s">
        <v>735</v>
      </c>
      <c r="G560" s="4" t="s">
        <v>472</v>
      </c>
      <c r="H560" s="4" t="s">
        <v>2023</v>
      </c>
      <c r="I560" s="4"/>
      <c r="J560" s="4"/>
    </row>
    <row r="561" spans="1:10" ht="15">
      <c r="A561" s="2"/>
      <c r="B561" s="3"/>
      <c r="C561" s="2"/>
      <c r="D561" s="4"/>
      <c r="E561" s="4" t="s">
        <v>736</v>
      </c>
      <c r="F561" s="4" t="s">
        <v>2072</v>
      </c>
      <c r="G561" s="4" t="s">
        <v>472</v>
      </c>
      <c r="H561" s="4" t="s">
        <v>2023</v>
      </c>
      <c r="I561" s="4"/>
      <c r="J561" s="4"/>
    </row>
    <row r="562" spans="1:10" ht="15">
      <c r="A562" s="2"/>
      <c r="B562" s="3"/>
      <c r="C562" s="2"/>
      <c r="D562" s="4"/>
      <c r="E562" s="4" t="s">
        <v>737</v>
      </c>
      <c r="F562" s="4" t="s">
        <v>738</v>
      </c>
      <c r="G562" s="4" t="s">
        <v>472</v>
      </c>
      <c r="H562" s="4" t="s">
        <v>2026</v>
      </c>
      <c r="I562" s="4"/>
      <c r="J562" s="4"/>
    </row>
    <row r="563" spans="1:10" ht="15">
      <c r="A563" s="2"/>
      <c r="B563" s="3"/>
      <c r="C563" s="2"/>
      <c r="D563" s="4"/>
      <c r="E563" s="4" t="s">
        <v>739</v>
      </c>
      <c r="F563" s="4" t="s">
        <v>2073</v>
      </c>
      <c r="G563" s="4" t="s">
        <v>472</v>
      </c>
      <c r="H563" s="4" t="s">
        <v>2026</v>
      </c>
      <c r="I563" s="4"/>
      <c r="J563" s="4"/>
    </row>
    <row r="564" spans="1:10" ht="15">
      <c r="A564" s="2"/>
      <c r="B564" s="3"/>
      <c r="C564" s="2"/>
      <c r="D564" s="4"/>
      <c r="E564" s="4" t="s">
        <v>740</v>
      </c>
      <c r="F564" s="4" t="s">
        <v>1867</v>
      </c>
      <c r="G564" s="4" t="s">
        <v>472</v>
      </c>
      <c r="H564" s="4" t="s">
        <v>2026</v>
      </c>
      <c r="I564" s="4"/>
      <c r="J564" s="4"/>
    </row>
    <row r="565" spans="1:10" ht="15">
      <c r="A565" s="2"/>
      <c r="B565" s="3"/>
      <c r="C565" s="2"/>
      <c r="D565" s="4"/>
      <c r="E565" s="4" t="s">
        <v>741</v>
      </c>
      <c r="F565" s="4" t="s">
        <v>742</v>
      </c>
      <c r="G565" s="4" t="s">
        <v>472</v>
      </c>
      <c r="H565" s="4" t="s">
        <v>2035</v>
      </c>
      <c r="I565" s="4"/>
      <c r="J565" s="4"/>
    </row>
    <row r="566" spans="1:10" ht="15">
      <c r="A566" s="2"/>
      <c r="B566" s="3"/>
      <c r="C566" s="2"/>
      <c r="D566" s="4"/>
      <c r="E566" s="4" t="s">
        <v>743</v>
      </c>
      <c r="F566" s="4" t="s">
        <v>744</v>
      </c>
      <c r="G566" s="4" t="s">
        <v>472</v>
      </c>
      <c r="H566" s="4" t="s">
        <v>2023</v>
      </c>
      <c r="I566" s="4"/>
      <c r="J566" s="4"/>
    </row>
    <row r="567" spans="1:10" ht="15">
      <c r="A567" s="2"/>
      <c r="B567" s="3"/>
      <c r="C567" s="2"/>
      <c r="D567" s="4"/>
      <c r="E567" s="4" t="s">
        <v>745</v>
      </c>
      <c r="F567" s="4" t="s">
        <v>746</v>
      </c>
      <c r="G567" s="4" t="s">
        <v>472</v>
      </c>
      <c r="H567" s="4" t="s">
        <v>2023</v>
      </c>
      <c r="I567" s="4"/>
      <c r="J567" s="4"/>
    </row>
    <row r="568" spans="1:10" ht="15">
      <c r="A568" s="2"/>
      <c r="B568" s="3"/>
      <c r="C568" s="2"/>
      <c r="D568" s="4"/>
      <c r="E568" s="4" t="s">
        <v>747</v>
      </c>
      <c r="F568" s="4" t="s">
        <v>748</v>
      </c>
      <c r="G568" s="4" t="s">
        <v>472</v>
      </c>
      <c r="H568" s="4" t="s">
        <v>2023</v>
      </c>
      <c r="I568" s="4"/>
      <c r="J568" s="4"/>
    </row>
    <row r="569" spans="1:10" ht="15">
      <c r="A569" s="2"/>
      <c r="B569" s="3"/>
      <c r="C569" s="2"/>
      <c r="D569" s="4"/>
      <c r="E569" s="4" t="s">
        <v>749</v>
      </c>
      <c r="F569" s="4" t="s">
        <v>220</v>
      </c>
      <c r="G569" s="4" t="s">
        <v>472</v>
      </c>
      <c r="H569" s="4" t="s">
        <v>2033</v>
      </c>
      <c r="I569" s="4"/>
      <c r="J569" s="4"/>
    </row>
    <row r="570" spans="1:10" ht="15">
      <c r="A570" s="2"/>
      <c r="B570" s="3"/>
      <c r="C570" s="2"/>
      <c r="D570" s="4"/>
      <c r="E570" s="4" t="s">
        <v>750</v>
      </c>
      <c r="F570" s="4" t="s">
        <v>753</v>
      </c>
      <c r="G570" s="4" t="s">
        <v>472</v>
      </c>
      <c r="H570" s="4" t="s">
        <v>2023</v>
      </c>
      <c r="I570" s="4"/>
      <c r="J570" s="4"/>
    </row>
    <row r="571" spans="1:10" ht="15">
      <c r="A571" s="2"/>
      <c r="B571" s="3"/>
      <c r="C571" s="2"/>
      <c r="D571" s="4"/>
      <c r="E571" s="4" t="s">
        <v>754</v>
      </c>
      <c r="F571" s="4" t="s">
        <v>755</v>
      </c>
      <c r="G571" s="4" t="s">
        <v>472</v>
      </c>
      <c r="H571" s="4" t="s">
        <v>2037</v>
      </c>
      <c r="I571" s="4"/>
      <c r="J571" s="4"/>
    </row>
    <row r="572" spans="1:10" ht="15">
      <c r="A572" s="2"/>
      <c r="B572" s="3"/>
      <c r="C572" s="2"/>
      <c r="D572" s="4"/>
      <c r="E572" s="4" t="s">
        <v>756</v>
      </c>
      <c r="F572" s="4" t="s">
        <v>757</v>
      </c>
      <c r="G572" s="4" t="s">
        <v>472</v>
      </c>
      <c r="H572" s="4" t="s">
        <v>2037</v>
      </c>
      <c r="I572" s="4"/>
      <c r="J572" s="4"/>
    </row>
    <row r="573" spans="1:10" ht="15">
      <c r="A573" s="2"/>
      <c r="B573" s="3"/>
      <c r="C573" s="2"/>
      <c r="D573" s="4"/>
      <c r="E573" s="4" t="s">
        <v>758</v>
      </c>
      <c r="F573" s="4" t="s">
        <v>759</v>
      </c>
      <c r="G573" s="4" t="s">
        <v>472</v>
      </c>
      <c r="H573" s="4" t="s">
        <v>2023</v>
      </c>
      <c r="I573" s="4"/>
      <c r="J573" s="4"/>
    </row>
    <row r="574" spans="1:10" ht="15">
      <c r="A574" s="2"/>
      <c r="B574" s="3"/>
      <c r="C574" s="2"/>
      <c r="D574" s="4"/>
      <c r="E574" s="4" t="s">
        <v>760</v>
      </c>
      <c r="F574" s="4" t="s">
        <v>761</v>
      </c>
      <c r="G574" s="4" t="s">
        <v>472</v>
      </c>
      <c r="H574" s="4" t="s">
        <v>2026</v>
      </c>
      <c r="I574" s="4"/>
      <c r="J574" s="4"/>
    </row>
    <row r="575" spans="1:10" ht="15">
      <c r="A575" s="2"/>
      <c r="B575" s="3"/>
      <c r="C575" s="2"/>
      <c r="D575" s="4"/>
      <c r="E575" s="4" t="s">
        <v>762</v>
      </c>
      <c r="F575" s="4" t="s">
        <v>2074</v>
      </c>
      <c r="G575" s="4" t="s">
        <v>472</v>
      </c>
      <c r="H575" s="4" t="s">
        <v>2026</v>
      </c>
      <c r="I575" s="4"/>
      <c r="J575" s="4"/>
    </row>
    <row r="576" spans="1:10" ht="15">
      <c r="A576" s="2"/>
      <c r="B576" s="3"/>
      <c r="C576" s="2"/>
      <c r="D576" s="4"/>
      <c r="E576" s="4" t="s">
        <v>763</v>
      </c>
      <c r="F576" s="4" t="s">
        <v>2075</v>
      </c>
      <c r="G576" s="4" t="s">
        <v>472</v>
      </c>
      <c r="H576" s="4" t="s">
        <v>2026</v>
      </c>
      <c r="I576" s="4"/>
      <c r="J576" s="4"/>
    </row>
    <row r="577" spans="1:10" ht="15">
      <c r="A577" s="2"/>
      <c r="B577" s="3"/>
      <c r="C577" s="2"/>
      <c r="D577" s="4"/>
      <c r="E577" s="4" t="s">
        <v>764</v>
      </c>
      <c r="F577" s="4" t="s">
        <v>765</v>
      </c>
      <c r="G577" s="4" t="s">
        <v>472</v>
      </c>
      <c r="H577" s="4" t="s">
        <v>2023</v>
      </c>
      <c r="I577" s="4"/>
      <c r="J577" s="4"/>
    </row>
    <row r="578" spans="1:10" ht="15">
      <c r="A578" s="2"/>
      <c r="B578" s="3"/>
      <c r="C578" s="2"/>
      <c r="D578" s="4"/>
      <c r="E578" s="4" t="s">
        <v>766</v>
      </c>
      <c r="F578" s="4" t="s">
        <v>767</v>
      </c>
      <c r="G578" s="4" t="s">
        <v>472</v>
      </c>
      <c r="H578" s="4" t="s">
        <v>2023</v>
      </c>
      <c r="I578" s="4"/>
      <c r="J578" s="4"/>
    </row>
    <row r="579" spans="1:10" ht="15">
      <c r="A579" s="2"/>
      <c r="B579" s="3"/>
      <c r="C579" s="2"/>
      <c r="D579" s="4"/>
      <c r="E579" s="4" t="s">
        <v>768</v>
      </c>
      <c r="F579" s="4" t="s">
        <v>769</v>
      </c>
      <c r="G579" s="4" t="s">
        <v>472</v>
      </c>
      <c r="H579" s="4" t="s">
        <v>2026</v>
      </c>
      <c r="I579" s="4"/>
      <c r="J579" s="4"/>
    </row>
    <row r="580" spans="1:10" ht="15">
      <c r="A580" s="2"/>
      <c r="B580" s="3"/>
      <c r="C580" s="2"/>
      <c r="D580" s="4"/>
      <c r="E580" s="4" t="s">
        <v>770</v>
      </c>
      <c r="F580" s="4" t="s">
        <v>771</v>
      </c>
      <c r="G580" s="4" t="s">
        <v>472</v>
      </c>
      <c r="H580" s="4" t="s">
        <v>2026</v>
      </c>
      <c r="I580" s="4"/>
      <c r="J580" s="4"/>
    </row>
    <row r="581" spans="1:10" ht="15">
      <c r="A581" s="2"/>
      <c r="B581" s="3"/>
      <c r="C581" s="2"/>
      <c r="D581" s="4"/>
      <c r="E581" s="4" t="s">
        <v>772</v>
      </c>
      <c r="F581" s="4" t="s">
        <v>773</v>
      </c>
      <c r="G581" s="4" t="s">
        <v>472</v>
      </c>
      <c r="H581" s="4" t="s">
        <v>2026</v>
      </c>
      <c r="I581" s="4"/>
      <c r="J581" s="4"/>
    </row>
    <row r="582" spans="1:10" ht="15">
      <c r="A582" s="2"/>
      <c r="B582" s="3"/>
      <c r="C582" s="2"/>
      <c r="D582" s="4"/>
      <c r="E582" s="4" t="s">
        <v>774</v>
      </c>
      <c r="F582" s="4" t="s">
        <v>775</v>
      </c>
      <c r="G582" s="4" t="s">
        <v>472</v>
      </c>
      <c r="H582" s="4" t="s">
        <v>2026</v>
      </c>
      <c r="I582" s="4"/>
      <c r="J582" s="4"/>
    </row>
    <row r="583" spans="1:10" ht="15">
      <c r="A583" s="2"/>
      <c r="B583" s="3"/>
      <c r="C583" s="2"/>
      <c r="D583" s="4"/>
      <c r="E583" s="4" t="s">
        <v>776</v>
      </c>
      <c r="F583" s="4" t="s">
        <v>777</v>
      </c>
      <c r="G583" s="4" t="s">
        <v>472</v>
      </c>
      <c r="H583" s="4" t="s">
        <v>2021</v>
      </c>
      <c r="I583" s="4"/>
      <c r="J583" s="4"/>
    </row>
    <row r="584" spans="1:10" ht="15">
      <c r="A584" s="2"/>
      <c r="B584" s="3"/>
      <c r="C584" s="2"/>
      <c r="D584" s="4"/>
      <c r="E584" s="4" t="s">
        <v>778</v>
      </c>
      <c r="F584" s="4" t="s">
        <v>1819</v>
      </c>
      <c r="G584" s="4" t="s">
        <v>472</v>
      </c>
      <c r="H584" s="4" t="s">
        <v>2033</v>
      </c>
      <c r="I584" s="4"/>
      <c r="J584" s="4"/>
    </row>
    <row r="585" spans="1:10" ht="15">
      <c r="A585" s="2"/>
      <c r="B585" s="3"/>
      <c r="C585" s="2"/>
      <c r="D585" s="4"/>
      <c r="E585" s="4" t="s">
        <v>779</v>
      </c>
      <c r="F585" s="4" t="s">
        <v>2076</v>
      </c>
      <c r="G585" s="4" t="s">
        <v>472</v>
      </c>
      <c r="H585" s="4" t="s">
        <v>2023</v>
      </c>
      <c r="I585" s="4"/>
      <c r="J585" s="4"/>
    </row>
    <row r="586" spans="1:10" ht="15">
      <c r="A586" s="2"/>
      <c r="B586" s="3"/>
      <c r="C586" s="2"/>
      <c r="D586" s="4"/>
      <c r="E586" s="4" t="s">
        <v>780</v>
      </c>
      <c r="F586" s="4" t="s">
        <v>781</v>
      </c>
      <c r="G586" s="4" t="s">
        <v>472</v>
      </c>
      <c r="H586" s="4" t="s">
        <v>2023</v>
      </c>
      <c r="I586" s="4"/>
      <c r="J586" s="4"/>
    </row>
    <row r="587" spans="1:10" ht="15">
      <c r="A587" s="2"/>
      <c r="B587" s="3"/>
      <c r="C587" s="2"/>
      <c r="D587" s="4"/>
      <c r="E587" s="4" t="s">
        <v>782</v>
      </c>
      <c r="F587" s="4" t="s">
        <v>783</v>
      </c>
      <c r="G587" s="4" t="s">
        <v>472</v>
      </c>
      <c r="H587" s="4" t="s">
        <v>2026</v>
      </c>
      <c r="I587" s="4"/>
      <c r="J587" s="4"/>
    </row>
    <row r="588" spans="1:10" ht="15">
      <c r="A588" s="2"/>
      <c r="B588" s="3"/>
      <c r="C588" s="2"/>
      <c r="D588" s="4"/>
      <c r="E588" s="4" t="s">
        <v>784</v>
      </c>
      <c r="F588" s="4" t="s">
        <v>785</v>
      </c>
      <c r="G588" s="4" t="s">
        <v>472</v>
      </c>
      <c r="H588" s="4" t="s">
        <v>2026</v>
      </c>
      <c r="I588" s="4"/>
      <c r="J588" s="4"/>
    </row>
    <row r="589" spans="1:10" ht="15">
      <c r="A589" s="2"/>
      <c r="B589" s="3"/>
      <c r="C589" s="2"/>
      <c r="D589" s="4"/>
      <c r="E589" s="4" t="s">
        <v>786</v>
      </c>
      <c r="F589" s="4" t="s">
        <v>787</v>
      </c>
      <c r="G589" s="4" t="s">
        <v>472</v>
      </c>
      <c r="H589" s="4" t="s">
        <v>2033</v>
      </c>
      <c r="I589" s="4"/>
      <c r="J589" s="4"/>
    </row>
    <row r="590" spans="1:10" ht="15">
      <c r="A590" s="2"/>
      <c r="B590" s="3"/>
      <c r="C590" s="2"/>
      <c r="D590" s="4"/>
      <c r="E590" s="4" t="s">
        <v>788</v>
      </c>
      <c r="F590" s="4" t="s">
        <v>789</v>
      </c>
      <c r="G590" s="4" t="s">
        <v>472</v>
      </c>
      <c r="H590" s="4" t="s">
        <v>2021</v>
      </c>
      <c r="I590" s="4"/>
      <c r="J590" s="4"/>
    </row>
    <row r="591" spans="1:10" ht="15">
      <c r="A591" s="2"/>
      <c r="B591" s="3"/>
      <c r="C591" s="2"/>
      <c r="D591" s="4"/>
      <c r="E591" s="4" t="s">
        <v>790</v>
      </c>
      <c r="F591" s="4" t="s">
        <v>791</v>
      </c>
      <c r="G591" s="4" t="s">
        <v>472</v>
      </c>
      <c r="H591" s="4" t="s">
        <v>2026</v>
      </c>
      <c r="I591" s="4"/>
      <c r="J591" s="4"/>
    </row>
    <row r="592" spans="1:10" ht="15">
      <c r="A592" s="2"/>
      <c r="B592" s="3"/>
      <c r="C592" s="2"/>
      <c r="D592" s="4"/>
      <c r="E592" s="4" t="s">
        <v>792</v>
      </c>
      <c r="F592" s="4" t="s">
        <v>1820</v>
      </c>
      <c r="G592" s="4" t="s">
        <v>472</v>
      </c>
      <c r="H592" s="4" t="s">
        <v>2028</v>
      </c>
      <c r="I592" s="4"/>
      <c r="J592" s="4"/>
    </row>
    <row r="593" spans="1:10" ht="15">
      <c r="A593" s="2"/>
      <c r="B593" s="3"/>
      <c r="C593" s="2"/>
      <c r="D593" s="4"/>
      <c r="E593" s="4" t="s">
        <v>793</v>
      </c>
      <c r="F593" s="4" t="s">
        <v>794</v>
      </c>
      <c r="G593" s="4" t="s">
        <v>472</v>
      </c>
      <c r="H593" s="4" t="s">
        <v>2026</v>
      </c>
      <c r="I593" s="4"/>
      <c r="J593" s="4"/>
    </row>
    <row r="594" spans="1:10" ht="15">
      <c r="A594" s="2"/>
      <c r="B594" s="3"/>
      <c r="C594" s="2"/>
      <c r="D594" s="4"/>
      <c r="E594" s="4" t="s">
        <v>795</v>
      </c>
      <c r="F594" s="4" t="s">
        <v>796</v>
      </c>
      <c r="G594" s="4" t="s">
        <v>472</v>
      </c>
      <c r="H594" s="4" t="s">
        <v>2026</v>
      </c>
      <c r="I594" s="4"/>
      <c r="J594" s="4"/>
    </row>
    <row r="595" spans="1:10" ht="15">
      <c r="A595" s="2"/>
      <c r="B595" s="3"/>
      <c r="C595" s="2"/>
      <c r="D595" s="4"/>
      <c r="E595" s="4" t="s">
        <v>797</v>
      </c>
      <c r="F595" s="4" t="s">
        <v>798</v>
      </c>
      <c r="G595" s="4" t="s">
        <v>472</v>
      </c>
      <c r="H595" s="4" t="s">
        <v>2023</v>
      </c>
      <c r="I595" s="4"/>
      <c r="J595" s="4"/>
    </row>
    <row r="596" spans="1:10" ht="15">
      <c r="A596" s="2"/>
      <c r="B596" s="3"/>
      <c r="C596" s="2"/>
      <c r="D596" s="4"/>
      <c r="E596" s="4" t="s">
        <v>799</v>
      </c>
      <c r="F596" s="4" t="s">
        <v>800</v>
      </c>
      <c r="G596" s="4" t="s">
        <v>472</v>
      </c>
      <c r="H596" s="4" t="s">
        <v>2023</v>
      </c>
      <c r="I596" s="4"/>
      <c r="J596" s="4"/>
    </row>
    <row r="597" spans="1:10" ht="15">
      <c r="A597" s="2"/>
      <c r="B597" s="3"/>
      <c r="C597" s="2"/>
      <c r="D597" s="4"/>
      <c r="E597" s="4" t="s">
        <v>801</v>
      </c>
      <c r="F597" s="4" t="s">
        <v>802</v>
      </c>
      <c r="G597" s="4" t="s">
        <v>472</v>
      </c>
      <c r="H597" s="4" t="s">
        <v>2035</v>
      </c>
      <c r="I597" s="4"/>
      <c r="J597" s="4"/>
    </row>
    <row r="598" spans="1:10" ht="15">
      <c r="A598" s="2"/>
      <c r="B598" s="3"/>
      <c r="C598" s="2"/>
      <c r="D598" s="4"/>
      <c r="E598" s="4" t="s">
        <v>803</v>
      </c>
      <c r="F598" s="4" t="s">
        <v>804</v>
      </c>
      <c r="G598" s="4" t="s">
        <v>472</v>
      </c>
      <c r="H598" s="4" t="s">
        <v>2033</v>
      </c>
      <c r="I598" s="4"/>
      <c r="J598" s="4"/>
    </row>
    <row r="599" spans="1:10" ht="15">
      <c r="A599" s="2"/>
      <c r="B599" s="3"/>
      <c r="C599" s="2"/>
      <c r="D599" s="4"/>
      <c r="E599" s="4" t="s">
        <v>805</v>
      </c>
      <c r="F599" s="4" t="s">
        <v>2077</v>
      </c>
      <c r="G599" s="4" t="s">
        <v>472</v>
      </c>
      <c r="H599" s="4" t="s">
        <v>2033</v>
      </c>
      <c r="I599" s="4"/>
      <c r="J599" s="4"/>
    </row>
    <row r="600" spans="1:10" ht="15">
      <c r="A600" s="2"/>
      <c r="B600" s="3"/>
      <c r="C600" s="2"/>
      <c r="D600" s="4"/>
      <c r="E600" s="4" t="s">
        <v>806</v>
      </c>
      <c r="F600" s="4" t="s">
        <v>807</v>
      </c>
      <c r="G600" s="4" t="s">
        <v>472</v>
      </c>
      <c r="H600" s="4" t="s">
        <v>2023</v>
      </c>
      <c r="I600" s="4"/>
      <c r="J600" s="4"/>
    </row>
    <row r="601" spans="1:10" ht="15">
      <c r="A601" s="2"/>
      <c r="B601" s="3"/>
      <c r="C601" s="2"/>
      <c r="D601" s="4"/>
      <c r="E601" s="4" t="s">
        <v>1454</v>
      </c>
      <c r="F601" s="4" t="s">
        <v>1455</v>
      </c>
      <c r="G601" s="4" t="s">
        <v>472</v>
      </c>
      <c r="H601" s="4" t="s">
        <v>2026</v>
      </c>
      <c r="I601" s="4"/>
      <c r="J601" s="4"/>
    </row>
    <row r="602" spans="1:10" ht="15">
      <c r="A602" s="2"/>
      <c r="B602" s="3"/>
      <c r="C602" s="2"/>
      <c r="D602" s="4"/>
      <c r="E602" s="4" t="s">
        <v>1456</v>
      </c>
      <c r="F602" s="4" t="s">
        <v>1821</v>
      </c>
      <c r="G602" s="4" t="s">
        <v>472</v>
      </c>
      <c r="H602" s="4" t="s">
        <v>2033</v>
      </c>
      <c r="I602" s="4"/>
      <c r="J602" s="4"/>
    </row>
    <row r="603" spans="1:10" ht="15">
      <c r="A603" s="2"/>
      <c r="B603" s="3"/>
      <c r="C603" s="2"/>
      <c r="D603" s="4"/>
      <c r="E603" s="4" t="s">
        <v>1457</v>
      </c>
      <c r="F603" s="4" t="s">
        <v>1458</v>
      </c>
      <c r="G603" s="4" t="s">
        <v>472</v>
      </c>
      <c r="H603" s="4" t="s">
        <v>2021</v>
      </c>
      <c r="I603" s="4"/>
      <c r="J603" s="4"/>
    </row>
    <row r="604" spans="1:10" ht="15">
      <c r="A604" s="2"/>
      <c r="B604" s="3"/>
      <c r="C604" s="2"/>
      <c r="D604" s="4"/>
      <c r="E604" s="4" t="s">
        <v>1459</v>
      </c>
      <c r="F604" s="4" t="s">
        <v>1460</v>
      </c>
      <c r="G604" s="4" t="s">
        <v>1799</v>
      </c>
      <c r="H604" s="4" t="s">
        <v>2025</v>
      </c>
      <c r="I604" s="4"/>
      <c r="J604" s="4"/>
    </row>
    <row r="605" spans="1:10" ht="15">
      <c r="A605" s="2"/>
      <c r="B605" s="3"/>
      <c r="C605" s="2"/>
      <c r="D605" s="4"/>
      <c r="E605" s="4" t="s">
        <v>1461</v>
      </c>
      <c r="F605" s="4" t="s">
        <v>2078</v>
      </c>
      <c r="G605" s="4" t="s">
        <v>472</v>
      </c>
      <c r="H605" s="4" t="s">
        <v>2026</v>
      </c>
      <c r="J605" s="4"/>
    </row>
    <row r="606" spans="1:10" ht="15">
      <c r="A606" s="2"/>
      <c r="B606" s="3"/>
      <c r="C606" s="2"/>
      <c r="D606" s="4"/>
      <c r="E606" s="4" t="s">
        <v>1584</v>
      </c>
      <c r="F606" s="4" t="s">
        <v>1588</v>
      </c>
      <c r="G606" s="4" t="s">
        <v>472</v>
      </c>
      <c r="H606" s="4" t="s">
        <v>2030</v>
      </c>
      <c r="J606" s="4"/>
    </row>
    <row r="607" spans="1:10" ht="15">
      <c r="A607" s="2"/>
      <c r="B607" s="3"/>
      <c r="C607" s="2"/>
      <c r="D607" s="4"/>
      <c r="E607" s="4" t="s">
        <v>1585</v>
      </c>
      <c r="F607" s="4" t="s">
        <v>1589</v>
      </c>
      <c r="G607" s="4" t="s">
        <v>472</v>
      </c>
      <c r="H607" s="4" t="s">
        <v>2023</v>
      </c>
      <c r="J607" s="4"/>
    </row>
    <row r="608" spans="1:10" ht="15">
      <c r="A608" s="2"/>
      <c r="B608" s="3"/>
      <c r="C608" s="2"/>
      <c r="D608" s="4"/>
      <c r="E608" s="4" t="s">
        <v>1586</v>
      </c>
      <c r="F608" s="4" t="s">
        <v>2079</v>
      </c>
      <c r="G608" s="4" t="s">
        <v>472</v>
      </c>
      <c r="H608" s="4" t="s">
        <v>2035</v>
      </c>
      <c r="J608" s="4"/>
    </row>
    <row r="609" spans="1:10" ht="15">
      <c r="A609" s="2"/>
      <c r="B609" s="3"/>
      <c r="C609" s="2"/>
      <c r="D609" s="4"/>
      <c r="E609" s="4" t="s">
        <v>1587</v>
      </c>
      <c r="F609" s="4" t="s">
        <v>1590</v>
      </c>
      <c r="G609" s="4" t="s">
        <v>472</v>
      </c>
      <c r="H609" s="4" t="s">
        <v>2030</v>
      </c>
      <c r="J609" s="4"/>
    </row>
    <row r="610" spans="1:10" ht="15">
      <c r="A610" s="2"/>
      <c r="B610" s="3"/>
      <c r="C610" s="2"/>
      <c r="D610" s="4"/>
      <c r="E610" s="4" t="s">
        <v>1626</v>
      </c>
      <c r="F610" s="4" t="s">
        <v>2080</v>
      </c>
      <c r="G610" s="4" t="s">
        <v>472</v>
      </c>
      <c r="H610" s="4" t="s">
        <v>2028</v>
      </c>
      <c r="J610" s="4"/>
    </row>
    <row r="611" spans="1:10" ht="15">
      <c r="A611" s="2"/>
      <c r="B611" s="3"/>
      <c r="C611" s="2"/>
      <c r="D611" s="4"/>
      <c r="E611" s="4" t="s">
        <v>1650</v>
      </c>
      <c r="F611" s="4" t="s">
        <v>1652</v>
      </c>
      <c r="G611" s="4" t="s">
        <v>472</v>
      </c>
      <c r="H611" s="4" t="s">
        <v>2026</v>
      </c>
      <c r="J611" s="4"/>
    </row>
    <row r="612" spans="1:10" ht="15">
      <c r="A612" s="2"/>
      <c r="B612" s="3"/>
      <c r="C612" s="2"/>
      <c r="D612" s="4"/>
      <c r="E612" s="4" t="s">
        <v>1651</v>
      </c>
      <c r="F612" s="4" t="s">
        <v>1653</v>
      </c>
      <c r="G612" s="4" t="s">
        <v>472</v>
      </c>
      <c r="H612" s="4" t="s">
        <v>2023</v>
      </c>
      <c r="J612" s="4"/>
    </row>
    <row r="613" spans="1:10" ht="15">
      <c r="A613" s="2"/>
      <c r="B613" s="3"/>
      <c r="C613" s="2"/>
      <c r="D613" s="4"/>
      <c r="E613" s="4" t="s">
        <v>1662</v>
      </c>
      <c r="F613" s="4" t="s">
        <v>1663</v>
      </c>
      <c r="G613" s="4" t="s">
        <v>472</v>
      </c>
      <c r="H613" s="4" t="s">
        <v>2033</v>
      </c>
      <c r="J613" s="4"/>
    </row>
    <row r="614" spans="1:10" ht="15">
      <c r="A614" s="2"/>
      <c r="B614" s="3"/>
      <c r="C614" s="2"/>
      <c r="D614" s="4"/>
      <c r="E614" s="4" t="s">
        <v>1670</v>
      </c>
      <c r="F614" s="4" t="s">
        <v>2081</v>
      </c>
      <c r="G614" s="4" t="s">
        <v>472</v>
      </c>
      <c r="H614" s="4" t="s">
        <v>2033</v>
      </c>
      <c r="J614" s="4"/>
    </row>
    <row r="615" spans="1:10" ht="15">
      <c r="A615" s="2"/>
      <c r="B615" s="3"/>
      <c r="C615" s="2"/>
      <c r="D615" s="4"/>
      <c r="E615" s="4" t="s">
        <v>1671</v>
      </c>
      <c r="F615" s="4" t="s">
        <v>1674</v>
      </c>
      <c r="G615" s="4" t="s">
        <v>472</v>
      </c>
      <c r="H615" s="4" t="s">
        <v>2021</v>
      </c>
      <c r="J615" s="4"/>
    </row>
    <row r="616" spans="1:10" ht="15">
      <c r="A616" s="2"/>
      <c r="B616" s="3"/>
      <c r="C616" s="2"/>
      <c r="D616" s="4"/>
      <c r="E616" s="4" t="s">
        <v>1672</v>
      </c>
      <c r="F616" s="4" t="s">
        <v>1675</v>
      </c>
      <c r="G616" s="4" t="s">
        <v>472</v>
      </c>
      <c r="H616" s="4" t="s">
        <v>2023</v>
      </c>
      <c r="J616" s="4"/>
    </row>
    <row r="617" spans="1:10" ht="15">
      <c r="A617" s="2"/>
      <c r="B617" s="3"/>
      <c r="C617" s="2"/>
      <c r="D617" s="4"/>
      <c r="E617" s="4" t="s">
        <v>1673</v>
      </c>
      <c r="F617" s="4" t="s">
        <v>2082</v>
      </c>
      <c r="G617" s="4" t="s">
        <v>472</v>
      </c>
      <c r="H617" s="4" t="s">
        <v>2023</v>
      </c>
      <c r="J617" s="4"/>
    </row>
    <row r="618" spans="1:10" ht="15">
      <c r="A618" s="2"/>
      <c r="B618" s="3"/>
      <c r="C618" s="2"/>
      <c r="D618" s="4"/>
      <c r="E618" s="4" t="s">
        <v>1693</v>
      </c>
      <c r="F618" s="4" t="s">
        <v>1694</v>
      </c>
      <c r="G618" s="4" t="s">
        <v>472</v>
      </c>
      <c r="H618" s="4" t="s">
        <v>2023</v>
      </c>
      <c r="J618" s="4"/>
    </row>
    <row r="619" spans="1:10" ht="15">
      <c r="A619" s="2"/>
      <c r="B619" s="3"/>
      <c r="C619" s="2"/>
      <c r="D619" s="4"/>
      <c r="E619" s="4" t="s">
        <v>1695</v>
      </c>
      <c r="F619" s="4" t="s">
        <v>1696</v>
      </c>
      <c r="G619" s="4" t="s">
        <v>472</v>
      </c>
      <c r="H619" s="4" t="s">
        <v>2023</v>
      </c>
      <c r="J619" s="4"/>
    </row>
    <row r="620" spans="1:10" ht="15">
      <c r="A620" s="2"/>
      <c r="B620" s="3"/>
      <c r="C620" s="2"/>
      <c r="D620" s="4"/>
      <c r="E620" s="4" t="s">
        <v>1868</v>
      </c>
      <c r="F620" s="4" t="s">
        <v>1869</v>
      </c>
      <c r="G620" s="4" t="s">
        <v>472</v>
      </c>
      <c r="H620" s="4" t="s">
        <v>2023</v>
      </c>
      <c r="J620" s="4"/>
    </row>
    <row r="621" spans="1:10" ht="15">
      <c r="A621" s="2"/>
      <c r="B621" s="3"/>
      <c r="C621" s="2"/>
      <c r="D621" s="4"/>
      <c r="E621" s="4" t="s">
        <v>1870</v>
      </c>
      <c r="F621" s="4" t="s">
        <v>1871</v>
      </c>
      <c r="G621" s="4" t="s">
        <v>472</v>
      </c>
      <c r="H621" s="4" t="s">
        <v>2026</v>
      </c>
      <c r="J621" s="4"/>
    </row>
    <row r="622" spans="1:10" ht="15">
      <c r="A622" s="2"/>
      <c r="B622" s="3"/>
      <c r="C622" s="2"/>
      <c r="D622" s="4"/>
      <c r="E622" s="4" t="s">
        <v>2083</v>
      </c>
      <c r="F622" s="4" t="s">
        <v>2084</v>
      </c>
      <c r="G622" s="4" t="s">
        <v>472</v>
      </c>
      <c r="H622" s="4" t="s">
        <v>2023</v>
      </c>
      <c r="J622" s="4"/>
    </row>
    <row r="623" spans="1:10" ht="15">
      <c r="A623" s="2"/>
      <c r="B623" s="3"/>
      <c r="C623" s="2"/>
      <c r="D623" s="4"/>
      <c r="E623" s="4"/>
      <c r="F623" s="4"/>
      <c r="G623" s="4"/>
      <c r="H623" s="4"/>
      <c r="J623" s="4"/>
    </row>
    <row r="624" spans="1:10" ht="15">
      <c r="A624" s="2"/>
      <c r="B624" s="3"/>
      <c r="C624" s="2"/>
      <c r="D624" s="4"/>
      <c r="E624" s="4"/>
      <c r="F624" s="4"/>
      <c r="G624" s="4"/>
      <c r="H624" s="4"/>
      <c r="J624" s="4"/>
    </row>
    <row r="625" spans="1:10" ht="15">
      <c r="A625" s="2"/>
      <c r="B625" s="3"/>
      <c r="C625" s="2"/>
      <c r="D625" s="4"/>
      <c r="E625" s="4"/>
      <c r="F625" s="4"/>
      <c r="G625" s="4"/>
      <c r="H625" s="4"/>
      <c r="J625" s="4"/>
    </row>
    <row r="626" spans="1:10" ht="15">
      <c r="A626" s="2"/>
      <c r="B626" s="3"/>
      <c r="C626" s="2"/>
      <c r="D626" s="4"/>
      <c r="E626" s="4"/>
      <c r="F626" s="4"/>
      <c r="G626" s="4"/>
      <c r="H626" s="4"/>
      <c r="J626" s="4"/>
    </row>
    <row r="627" spans="1:10" ht="15">
      <c r="A627" s="2"/>
      <c r="B627" s="3"/>
      <c r="C627" s="2"/>
      <c r="D627" s="4"/>
      <c r="E627" s="4"/>
      <c r="F627" s="4"/>
      <c r="G627" s="4"/>
      <c r="H627" s="4"/>
      <c r="J627" s="4"/>
    </row>
    <row r="628" spans="1:10" ht="15">
      <c r="A628" s="2"/>
      <c r="B628" s="3"/>
      <c r="C628" s="2"/>
      <c r="D628" s="4"/>
      <c r="E628" s="4"/>
      <c r="F628" s="4"/>
      <c r="G628" s="4"/>
      <c r="H628" s="4"/>
      <c r="J628" s="4"/>
    </row>
    <row r="629" spans="1:10" ht="15">
      <c r="A629" s="2"/>
      <c r="B629" s="3"/>
      <c r="C629" s="2"/>
      <c r="D629" s="4"/>
      <c r="E629" s="4"/>
      <c r="F629" s="4"/>
      <c r="G629" s="4"/>
      <c r="H629" s="4"/>
      <c r="J629" s="4"/>
    </row>
    <row r="630" spans="1:10" ht="15">
      <c r="A630" s="2"/>
      <c r="B630" s="3"/>
      <c r="C630" s="2"/>
      <c r="D630" s="4"/>
      <c r="E630" s="4"/>
      <c r="F630" s="4"/>
      <c r="G630" s="4"/>
      <c r="H630" s="4"/>
      <c r="J630" s="4"/>
    </row>
    <row r="631" spans="1:10" ht="15">
      <c r="A631" s="2"/>
      <c r="B631" s="3"/>
      <c r="C631" s="2"/>
      <c r="D631" s="4"/>
      <c r="E631" s="4"/>
      <c r="F631" s="4"/>
      <c r="G631" s="4"/>
      <c r="H631" s="4"/>
      <c r="J631" s="4"/>
    </row>
    <row r="632" spans="1:10" ht="15">
      <c r="A632" s="2"/>
      <c r="B632" s="3"/>
      <c r="C632" s="2"/>
      <c r="D632" s="4"/>
      <c r="E632" s="4"/>
      <c r="F632" s="4"/>
      <c r="G632" s="4"/>
      <c r="H632" s="4"/>
      <c r="J632" s="4"/>
    </row>
    <row r="633" spans="1:10" ht="15">
      <c r="A633" s="2"/>
      <c r="B633" s="3"/>
      <c r="C633" s="2"/>
      <c r="D633" s="4"/>
      <c r="E633" s="4"/>
      <c r="F633" s="4"/>
      <c r="G633" s="4"/>
      <c r="H633" s="4"/>
      <c r="J633" s="4"/>
    </row>
    <row r="634" spans="1:10" ht="15">
      <c r="A634" s="2"/>
      <c r="B634" s="3"/>
      <c r="C634" s="2"/>
      <c r="D634" s="4"/>
      <c r="E634" s="4"/>
      <c r="F634" s="4"/>
      <c r="G634" s="4"/>
      <c r="H634" s="4"/>
      <c r="J634" s="4"/>
    </row>
    <row r="635" spans="1:10" ht="15">
      <c r="A635" s="2"/>
      <c r="B635" s="3"/>
      <c r="C635" s="2"/>
      <c r="D635" s="4"/>
      <c r="E635" s="4"/>
      <c r="F635" s="4"/>
      <c r="G635" s="4"/>
      <c r="H635" s="4"/>
      <c r="J635" s="4"/>
    </row>
    <row r="636" spans="1:10" ht="15">
      <c r="A636" s="2"/>
      <c r="B636" s="3"/>
      <c r="C636" s="2"/>
      <c r="D636" s="4"/>
      <c r="E636" s="4"/>
      <c r="F636" s="4"/>
      <c r="G636" s="4"/>
      <c r="H636" s="4"/>
      <c r="J636" s="4"/>
    </row>
    <row r="637" spans="1:10" ht="15">
      <c r="A637" s="2"/>
      <c r="B637" s="3"/>
      <c r="C637" s="2"/>
      <c r="D637" s="4"/>
      <c r="E637" s="4"/>
      <c r="F637" s="4"/>
      <c r="G637" s="4"/>
      <c r="H637" s="4"/>
      <c r="J637" s="4"/>
    </row>
    <row r="638" spans="1:10" ht="15">
      <c r="A638" s="2"/>
      <c r="B638" s="3"/>
      <c r="C638" s="2"/>
      <c r="D638" s="4"/>
      <c r="E638" s="4"/>
      <c r="F638" s="4"/>
      <c r="G638" s="4"/>
      <c r="H638" s="4"/>
      <c r="J638" s="4"/>
    </row>
    <row r="639" spans="1:10" ht="15">
      <c r="A639" s="2"/>
      <c r="B639" s="3"/>
      <c r="C639" s="2"/>
      <c r="D639" s="4"/>
      <c r="E639" s="4"/>
      <c r="F639" s="4"/>
      <c r="G639" s="4"/>
      <c r="H639" s="4"/>
      <c r="J639" s="4"/>
    </row>
    <row r="640" spans="1:10" ht="15">
      <c r="A640" s="2"/>
      <c r="B640" s="3"/>
      <c r="C640" s="2"/>
      <c r="D640" s="4"/>
      <c r="E640" s="4"/>
      <c r="F640" s="4"/>
      <c r="G640" s="4"/>
      <c r="H640" s="4"/>
      <c r="J640" s="4"/>
    </row>
    <row r="641" spans="1:10" ht="15">
      <c r="A641" s="2"/>
      <c r="B641" s="3"/>
      <c r="C641" s="2"/>
      <c r="D641" s="4"/>
      <c r="E641" s="4"/>
      <c r="F641" s="4"/>
      <c r="G641" s="4"/>
      <c r="H641" s="4"/>
      <c r="J641" s="4"/>
    </row>
    <row r="642" spans="1:10" ht="15">
      <c r="A642" s="2"/>
      <c r="B642" s="3"/>
      <c r="C642" s="2"/>
      <c r="D642" s="4"/>
      <c r="E642" s="4"/>
      <c r="F642" s="4"/>
      <c r="G642" s="4"/>
      <c r="H642" s="4"/>
      <c r="J642" s="4"/>
    </row>
    <row r="643" spans="1:10" ht="15">
      <c r="A643" s="2"/>
      <c r="B643" s="3"/>
      <c r="C643" s="2"/>
      <c r="D643" s="4"/>
      <c r="E643" s="4"/>
      <c r="F643" s="4"/>
      <c r="G643" s="4"/>
      <c r="H643" s="4"/>
      <c r="J643" s="4"/>
    </row>
    <row r="644" spans="1:10" ht="15">
      <c r="A644" s="2"/>
      <c r="B644" s="3"/>
      <c r="C644" s="2"/>
      <c r="D644" s="4"/>
      <c r="E644" s="4"/>
      <c r="F644" s="4"/>
      <c r="G644" s="4"/>
      <c r="H644" s="4"/>
      <c r="J644" s="4"/>
    </row>
    <row r="645" spans="1:10" ht="15">
      <c r="A645" s="2"/>
      <c r="B645" s="3"/>
      <c r="C645" s="2"/>
      <c r="D645" s="4"/>
      <c r="E645" s="4"/>
      <c r="F645" s="4"/>
      <c r="G645" s="4"/>
      <c r="H645" s="4"/>
      <c r="J645" s="4"/>
    </row>
    <row r="646" spans="1:10" ht="15">
      <c r="A646" s="2"/>
      <c r="B646" s="3"/>
      <c r="C646" s="2"/>
      <c r="D646" s="4"/>
      <c r="E646" s="4"/>
      <c r="F646" s="4"/>
      <c r="G646" s="4"/>
      <c r="H646" s="4"/>
      <c r="J646" s="4"/>
    </row>
    <row r="647" spans="1:10" ht="15">
      <c r="A647" s="2"/>
      <c r="B647" s="3"/>
      <c r="C647" s="2"/>
      <c r="D647" s="4"/>
      <c r="E647" s="4"/>
      <c r="F647" s="4"/>
      <c r="G647" s="4"/>
      <c r="H647" s="4"/>
      <c r="J647" s="4"/>
    </row>
    <row r="648" spans="1:10" ht="15">
      <c r="A648" s="2"/>
      <c r="B648" s="3"/>
      <c r="C648" s="2"/>
      <c r="D648" s="4"/>
      <c r="E648" s="4"/>
      <c r="F648" s="4"/>
      <c r="G648" s="4"/>
      <c r="H648" s="4"/>
      <c r="J648" s="4"/>
    </row>
    <row r="649" spans="1:10" ht="15">
      <c r="A649" s="2"/>
      <c r="B649" s="3"/>
      <c r="C649" s="2"/>
      <c r="D649" s="4"/>
      <c r="E649" s="4"/>
      <c r="F649" s="4"/>
      <c r="G649" s="4"/>
      <c r="H649" s="4"/>
      <c r="J649" s="4"/>
    </row>
    <row r="650" spans="1:10" ht="15">
      <c r="A650" s="2"/>
      <c r="B650" s="3"/>
      <c r="C650" s="2"/>
      <c r="D650" s="4"/>
      <c r="E650" s="4"/>
      <c r="F650" s="4"/>
      <c r="G650" s="4"/>
      <c r="H650" s="4"/>
      <c r="J650" s="4"/>
    </row>
    <row r="651" spans="1:10" ht="15">
      <c r="A651" s="2"/>
      <c r="B651" s="3"/>
      <c r="C651" s="2"/>
      <c r="D651" s="4"/>
      <c r="E651" s="4"/>
      <c r="F651" s="4"/>
      <c r="G651" s="4"/>
      <c r="H651" s="4"/>
      <c r="J651" s="4"/>
    </row>
    <row r="652" spans="1:10" ht="15">
      <c r="A652" s="2"/>
      <c r="B652" s="3"/>
      <c r="C652" s="2"/>
      <c r="D652" s="4"/>
      <c r="E652" s="4"/>
      <c r="F652" s="4"/>
      <c r="G652" s="4"/>
      <c r="H652" s="4"/>
      <c r="J652" s="4"/>
    </row>
    <row r="653" spans="1:10" ht="15">
      <c r="A653" s="2"/>
      <c r="B653" s="3"/>
      <c r="C653" s="2"/>
      <c r="D653" s="4"/>
      <c r="E653" s="4"/>
      <c r="F653" s="4"/>
      <c r="G653" s="4"/>
      <c r="H653" s="4"/>
      <c r="J653" s="4"/>
    </row>
    <row r="654" spans="1:10" ht="15">
      <c r="A654" s="2"/>
      <c r="B654" s="3"/>
      <c r="C654" s="2"/>
      <c r="D654" s="4"/>
      <c r="E654" s="4"/>
      <c r="F654" s="4"/>
      <c r="G654" s="4"/>
      <c r="H654" s="4"/>
      <c r="J654" s="4"/>
    </row>
    <row r="655" spans="1:10" ht="15">
      <c r="A655" s="2"/>
      <c r="B655" s="3"/>
      <c r="C655" s="2"/>
      <c r="D655" s="4"/>
      <c r="E655" s="4"/>
      <c r="F655" s="4"/>
      <c r="G655" s="4"/>
      <c r="H655" s="4"/>
      <c r="J655" s="4"/>
    </row>
    <row r="656" spans="1:10" ht="15">
      <c r="A656" s="2"/>
      <c r="B656" s="3"/>
      <c r="C656" s="2"/>
      <c r="D656" s="4"/>
      <c r="E656" s="4"/>
      <c r="F656" s="4"/>
      <c r="G656" s="4"/>
      <c r="H656" s="4"/>
      <c r="J656" s="4"/>
    </row>
    <row r="657" spans="1:10" ht="15">
      <c r="A657" s="2"/>
      <c r="B657" s="3"/>
      <c r="C657" s="2"/>
      <c r="D657" s="4"/>
      <c r="E657" s="4"/>
      <c r="F657" s="4"/>
      <c r="G657" s="4"/>
      <c r="H657" s="4"/>
      <c r="J657" s="4"/>
    </row>
    <row r="658" spans="1:10" ht="15">
      <c r="A658" s="2"/>
      <c r="B658" s="3"/>
      <c r="C658" s="2"/>
      <c r="D658" s="4"/>
      <c r="E658" s="4"/>
      <c r="F658" s="4"/>
      <c r="G658" s="4"/>
      <c r="H658" s="4"/>
      <c r="J658" s="4"/>
    </row>
    <row r="659" spans="1:10" ht="15">
      <c r="A659" s="2"/>
      <c r="B659" s="3"/>
      <c r="C659" s="2"/>
      <c r="D659" s="4"/>
      <c r="E659" s="4"/>
      <c r="F659" s="4"/>
      <c r="G659" s="4"/>
      <c r="H659" s="4"/>
      <c r="J659" s="4"/>
    </row>
    <row r="660" spans="1:10" ht="15">
      <c r="A660" s="2"/>
      <c r="B660" s="3"/>
      <c r="C660" s="2"/>
      <c r="D660" s="4"/>
      <c r="E660" s="4"/>
      <c r="F660" s="4"/>
      <c r="G660" s="4"/>
      <c r="H660" s="4"/>
      <c r="J660" s="4"/>
    </row>
    <row r="661" spans="1:10" ht="15">
      <c r="A661" s="2"/>
      <c r="B661" s="3"/>
      <c r="C661" s="2"/>
      <c r="D661" s="4"/>
      <c r="E661" s="4"/>
      <c r="F661" s="4"/>
      <c r="G661" s="4"/>
      <c r="H661" s="4"/>
      <c r="J661" s="4"/>
    </row>
    <row r="662" spans="1:10" ht="15">
      <c r="A662" s="2"/>
      <c r="B662" s="3"/>
      <c r="C662" s="2"/>
      <c r="D662" s="4"/>
      <c r="E662" s="4"/>
      <c r="F662" s="4"/>
      <c r="G662" s="4"/>
      <c r="H662" s="4"/>
      <c r="J662" s="4"/>
    </row>
    <row r="663" spans="1:10" ht="15">
      <c r="A663" s="2"/>
      <c r="B663" s="3"/>
      <c r="C663" s="2"/>
      <c r="D663" s="4"/>
      <c r="E663" s="4"/>
      <c r="F663" s="4"/>
      <c r="G663" s="4"/>
      <c r="H663" s="4"/>
      <c r="J663" s="4"/>
    </row>
    <row r="664" spans="1:10" ht="15">
      <c r="A664" s="2"/>
      <c r="B664" s="3"/>
      <c r="C664" s="2"/>
      <c r="D664" s="4"/>
      <c r="E664" s="4"/>
      <c r="F664" s="4"/>
      <c r="G664" s="4"/>
      <c r="H664" s="4"/>
      <c r="J664" s="4"/>
    </row>
    <row r="665" spans="1:10" ht="15">
      <c r="A665" s="2"/>
      <c r="B665" s="3"/>
      <c r="C665" s="2"/>
      <c r="D665" s="4"/>
      <c r="E665" s="4"/>
      <c r="F665" s="4"/>
      <c r="G665" s="4"/>
      <c r="H665" s="4"/>
      <c r="J665" s="4"/>
    </row>
    <row r="666" spans="1:10" ht="15">
      <c r="A666" s="2"/>
      <c r="B666" s="3"/>
      <c r="C666" s="2"/>
      <c r="D666" s="4"/>
      <c r="E666" s="4"/>
      <c r="F666" s="4"/>
      <c r="G666" s="4"/>
      <c r="H666" s="4"/>
      <c r="J666" s="4"/>
    </row>
    <row r="667" spans="1:10" ht="15">
      <c r="A667" s="2"/>
      <c r="B667" s="3"/>
      <c r="C667" s="2"/>
      <c r="D667" s="4"/>
      <c r="E667" s="4"/>
      <c r="F667" s="4"/>
      <c r="G667" s="4"/>
      <c r="H667" s="4"/>
      <c r="J667" s="4"/>
    </row>
    <row r="668" spans="1:10" ht="15">
      <c r="A668" s="2"/>
      <c r="B668" s="3"/>
      <c r="C668" s="2"/>
      <c r="D668" s="4"/>
      <c r="E668" s="4"/>
      <c r="F668" s="4"/>
      <c r="G668" s="4"/>
      <c r="H668" s="4"/>
      <c r="J668" s="4"/>
    </row>
    <row r="669" spans="1:10" ht="15">
      <c r="A669" s="2"/>
      <c r="B669" s="3"/>
      <c r="C669" s="2"/>
      <c r="D669" s="4"/>
      <c r="E669" s="4"/>
      <c r="F669" s="4"/>
      <c r="G669" s="4"/>
      <c r="H669" s="4"/>
      <c r="J669" s="4"/>
    </row>
    <row r="670" spans="1:10" ht="15">
      <c r="A670" s="2"/>
      <c r="B670" s="3"/>
      <c r="C670" s="2"/>
      <c r="D670" s="4"/>
      <c r="E670" s="4"/>
      <c r="F670" s="4"/>
      <c r="G670" s="4"/>
      <c r="H670" s="4"/>
      <c r="J670" s="4"/>
    </row>
    <row r="671" spans="1:10" ht="15">
      <c r="A671" s="2"/>
      <c r="B671" s="3"/>
      <c r="C671" s="2"/>
      <c r="D671" s="4"/>
      <c r="E671" s="4"/>
      <c r="F671" s="4"/>
      <c r="G671" s="4"/>
      <c r="H671" s="4"/>
      <c r="J671" s="4"/>
    </row>
    <row r="672" spans="1:10" ht="15">
      <c r="A672" s="2"/>
      <c r="B672" s="3"/>
      <c r="C672" s="2"/>
      <c r="D672" s="4"/>
      <c r="E672" s="4"/>
      <c r="F672" s="4"/>
      <c r="G672" s="4"/>
      <c r="H672" s="4"/>
      <c r="J672" s="4"/>
    </row>
    <row r="673" spans="1:10" ht="15">
      <c r="A673" s="2"/>
      <c r="B673" s="3"/>
      <c r="C673" s="2"/>
      <c r="D673" s="4"/>
      <c r="E673" s="4"/>
      <c r="F673" s="4"/>
      <c r="G673" s="4"/>
      <c r="H673" s="4"/>
      <c r="J673" s="4"/>
    </row>
    <row r="674" spans="1:10" ht="15">
      <c r="A674" s="2"/>
      <c r="B674" s="3"/>
      <c r="C674" s="2"/>
      <c r="D674" s="4"/>
      <c r="E674" s="4"/>
      <c r="F674" s="4"/>
      <c r="G674" s="4"/>
      <c r="H674" s="4"/>
      <c r="J674" s="4"/>
    </row>
    <row r="675" spans="1:10" ht="15">
      <c r="A675" s="2"/>
      <c r="B675" s="3"/>
      <c r="C675" s="2"/>
      <c r="D675" s="4"/>
      <c r="E675" s="4"/>
      <c r="F675" s="4"/>
      <c r="G675" s="4"/>
      <c r="H675" s="4"/>
      <c r="J675" s="4"/>
    </row>
    <row r="676" spans="1:10" ht="15">
      <c r="A676" s="2"/>
      <c r="B676" s="3"/>
      <c r="C676" s="2"/>
      <c r="D676" s="4"/>
      <c r="E676" s="4"/>
      <c r="F676" s="4"/>
      <c r="G676" s="4"/>
      <c r="H676" s="4"/>
      <c r="J676" s="4"/>
    </row>
    <row r="677" spans="1:10" ht="15">
      <c r="A677" s="2"/>
      <c r="B677" s="3"/>
      <c r="C677" s="2"/>
      <c r="D677" s="4"/>
      <c r="E677" s="4"/>
      <c r="F677" s="4"/>
      <c r="G677" s="4"/>
      <c r="H677" s="4"/>
      <c r="J677" s="4"/>
    </row>
    <row r="678" spans="1:10" ht="15">
      <c r="A678" s="2"/>
      <c r="B678" s="3"/>
      <c r="C678" s="2"/>
      <c r="D678" s="4"/>
      <c r="E678" s="4"/>
      <c r="F678" s="4"/>
      <c r="G678" s="4"/>
      <c r="H678" s="4"/>
      <c r="J678" s="4"/>
    </row>
    <row r="679" spans="1:10" ht="15">
      <c r="A679" s="2"/>
      <c r="B679" s="3"/>
      <c r="C679" s="2"/>
      <c r="D679" s="4"/>
      <c r="E679" s="4"/>
      <c r="F679" s="4"/>
      <c r="G679" s="4"/>
      <c r="H679" s="4"/>
      <c r="J679" s="4"/>
    </row>
    <row r="680" spans="1:10" ht="15">
      <c r="A680" s="2"/>
      <c r="B680" s="3"/>
      <c r="C680" s="2"/>
      <c r="D680" s="4"/>
      <c r="E680" s="4"/>
      <c r="F680" s="4"/>
      <c r="G680" s="4"/>
      <c r="H680" s="4"/>
      <c r="J680" s="4"/>
    </row>
    <row r="681" spans="1:10" ht="15">
      <c r="A681" s="2"/>
      <c r="B681" s="3"/>
      <c r="C681" s="2"/>
      <c r="D681" s="4"/>
      <c r="E681" s="4"/>
      <c r="F681" s="4"/>
      <c r="G681" s="4"/>
      <c r="H681" s="4"/>
      <c r="J681" s="4"/>
    </row>
    <row r="682" spans="1:10" ht="15">
      <c r="A682" s="2"/>
      <c r="B682" s="3"/>
      <c r="C682" s="2"/>
      <c r="D682" s="4"/>
      <c r="E682" s="4"/>
      <c r="F682" s="4"/>
      <c r="G682" s="4"/>
      <c r="H682" s="4"/>
      <c r="J682" s="4"/>
    </row>
    <row r="683" spans="1:10" ht="15">
      <c r="A683" s="2"/>
      <c r="B683" s="3"/>
      <c r="C683" s="2"/>
      <c r="D683" s="4"/>
      <c r="E683" s="4"/>
      <c r="F683" s="4"/>
      <c r="G683" s="4"/>
      <c r="H683" s="4"/>
      <c r="J683" s="4"/>
    </row>
    <row r="684" spans="1:10" ht="15">
      <c r="A684" s="2"/>
      <c r="B684" s="3"/>
      <c r="C684" s="2"/>
      <c r="D684" s="4"/>
      <c r="E684" s="4"/>
      <c r="F684" s="4"/>
      <c r="G684" s="4"/>
      <c r="H684" s="4"/>
      <c r="J684" s="4"/>
    </row>
    <row r="685" spans="1:10" ht="15">
      <c r="A685" s="2"/>
      <c r="B685" s="3"/>
      <c r="C685" s="2"/>
      <c r="D685" s="4"/>
      <c r="E685" s="4"/>
      <c r="F685" s="4"/>
      <c r="G685" s="4"/>
      <c r="H685" s="4"/>
      <c r="J685" s="4"/>
    </row>
    <row r="686" spans="1:10" ht="15">
      <c r="A686" s="2"/>
      <c r="B686" s="3"/>
      <c r="C686" s="2"/>
      <c r="D686" s="4"/>
      <c r="E686" s="4"/>
      <c r="F686" s="4"/>
      <c r="G686" s="4"/>
      <c r="H686" s="4"/>
      <c r="J686" s="4"/>
    </row>
    <row r="687" spans="1:10" ht="15">
      <c r="A687" s="2"/>
      <c r="B687" s="3"/>
      <c r="C687" s="2"/>
      <c r="D687" s="4"/>
      <c r="E687" s="4"/>
      <c r="F687" s="4"/>
      <c r="G687" s="4"/>
      <c r="H687" s="4"/>
      <c r="J687" s="4"/>
    </row>
    <row r="688" spans="1:10" ht="15">
      <c r="A688" s="2"/>
      <c r="B688" s="3"/>
      <c r="C688" s="2"/>
      <c r="D688" s="4"/>
      <c r="E688" s="4"/>
      <c r="F688" s="4"/>
      <c r="G688" s="4"/>
      <c r="H688" s="4"/>
      <c r="J688" s="4"/>
    </row>
    <row r="689" spans="1:10" ht="15">
      <c r="A689" s="2"/>
      <c r="B689" s="3"/>
      <c r="C689" s="2"/>
      <c r="D689" s="4"/>
      <c r="E689" s="4"/>
      <c r="F689" s="4"/>
      <c r="G689" s="4"/>
      <c r="H689" s="4"/>
      <c r="J689" s="4"/>
    </row>
    <row r="690" spans="1:10" ht="15">
      <c r="A690" s="2"/>
      <c r="B690" s="3"/>
      <c r="C690" s="2"/>
      <c r="D690" s="4"/>
      <c r="E690" s="4"/>
      <c r="F690" s="4"/>
      <c r="G690" s="4"/>
      <c r="H690" s="4"/>
      <c r="J690" s="4"/>
    </row>
    <row r="691" spans="1:10" ht="15">
      <c r="A691" s="2"/>
      <c r="B691" s="3"/>
      <c r="C691" s="2"/>
      <c r="D691" s="4"/>
      <c r="E691" s="4"/>
      <c r="F691" s="4"/>
      <c r="G691" s="4"/>
      <c r="H691" s="4"/>
      <c r="J691" s="4"/>
    </row>
    <row r="692" spans="1:10" ht="15">
      <c r="A692" s="2"/>
      <c r="B692" s="3"/>
      <c r="C692" s="2"/>
      <c r="D692" s="4"/>
      <c r="E692" s="4"/>
      <c r="F692" s="4"/>
      <c r="G692" s="4"/>
      <c r="H692" s="4"/>
      <c r="J692" s="4"/>
    </row>
    <row r="693" spans="1:10" ht="15">
      <c r="A693" s="2"/>
      <c r="B693" s="3"/>
      <c r="C693" s="2"/>
      <c r="D693" s="4"/>
      <c r="E693" s="4"/>
      <c r="F693" s="4"/>
      <c r="G693" s="4"/>
      <c r="H693" s="4"/>
      <c r="J693" s="4"/>
    </row>
    <row r="694" spans="1:10" ht="15">
      <c r="A694" s="2"/>
      <c r="B694" s="3"/>
      <c r="C694" s="2"/>
      <c r="D694" s="4"/>
      <c r="E694" s="4"/>
      <c r="F694" s="4"/>
      <c r="G694" s="4"/>
      <c r="H694" s="4"/>
      <c r="J694" s="4"/>
    </row>
    <row r="695" spans="1:10" ht="15">
      <c r="A695" s="2"/>
      <c r="B695" s="3"/>
      <c r="C695" s="2"/>
      <c r="D695" s="4"/>
      <c r="E695" s="4"/>
      <c r="F695" s="4"/>
      <c r="G695" s="4"/>
      <c r="H695" s="4"/>
      <c r="J695" s="4"/>
    </row>
    <row r="696" spans="1:10" ht="15">
      <c r="A696" s="2"/>
      <c r="B696" s="3"/>
      <c r="C696" s="2"/>
      <c r="D696" s="4"/>
      <c r="E696" s="4"/>
      <c r="F696" s="4"/>
      <c r="G696" s="4"/>
      <c r="H696" s="4"/>
      <c r="J696" s="4"/>
    </row>
    <row r="697" spans="1:10" ht="15">
      <c r="A697" s="2"/>
      <c r="B697" s="3"/>
      <c r="C697" s="2"/>
      <c r="D697" s="4"/>
      <c r="E697" s="4"/>
      <c r="F697" s="4"/>
      <c r="G697" s="4"/>
      <c r="H697" s="4"/>
      <c r="J697" s="4"/>
    </row>
    <row r="698" spans="1:10" ht="15">
      <c r="A698" s="2"/>
      <c r="B698" s="3"/>
      <c r="C698" s="2"/>
      <c r="D698" s="4"/>
      <c r="E698" s="4"/>
      <c r="F698" s="4"/>
      <c r="G698" s="4"/>
      <c r="H698" s="4"/>
      <c r="J698" s="4"/>
    </row>
    <row r="699" spans="1:10" ht="15">
      <c r="A699" s="2"/>
      <c r="B699" s="3"/>
      <c r="C699" s="2"/>
      <c r="D699" s="4"/>
      <c r="E699" s="4"/>
      <c r="F699" s="4"/>
      <c r="G699" s="4"/>
      <c r="H699" s="4"/>
      <c r="J699" s="4"/>
    </row>
    <row r="700" spans="1:10" ht="15">
      <c r="A700" s="2"/>
      <c r="B700" s="3"/>
      <c r="C700" s="2"/>
      <c r="D700" s="4"/>
      <c r="E700" s="4"/>
      <c r="F700" s="4"/>
      <c r="G700" s="4"/>
      <c r="H700" s="4"/>
      <c r="J700" s="4"/>
    </row>
    <row r="701" spans="1:10" ht="15">
      <c r="A701" s="2"/>
      <c r="B701" s="3"/>
      <c r="C701" s="2"/>
      <c r="D701" s="4"/>
      <c r="E701" s="4"/>
      <c r="F701" s="4"/>
      <c r="G701" s="4"/>
      <c r="H701" s="4"/>
      <c r="J701" s="4"/>
    </row>
    <row r="702" spans="1:10" ht="15">
      <c r="A702" s="2"/>
      <c r="B702" s="3"/>
      <c r="C702" s="2"/>
      <c r="D702" s="4"/>
      <c r="E702" s="4"/>
      <c r="F702" s="4"/>
      <c r="G702" s="4"/>
      <c r="H702" s="4"/>
      <c r="J702" s="4"/>
    </row>
    <row r="703" spans="1:10" ht="15">
      <c r="A703" s="2"/>
      <c r="B703" s="3"/>
      <c r="C703" s="2"/>
      <c r="D703" s="4"/>
      <c r="E703" s="4"/>
      <c r="F703" s="4"/>
      <c r="G703" s="4"/>
      <c r="H703" s="4"/>
      <c r="J703" s="4"/>
    </row>
    <row r="704" spans="1:10" ht="15">
      <c r="A704" s="2"/>
      <c r="B704" s="3"/>
      <c r="C704" s="2"/>
      <c r="D704" s="4"/>
      <c r="E704" s="4"/>
      <c r="F704" s="4"/>
      <c r="G704" s="4"/>
      <c r="H704" s="4"/>
      <c r="J704" s="4"/>
    </row>
    <row r="705" spans="1:10" ht="15">
      <c r="A705" s="2"/>
      <c r="B705" s="3"/>
      <c r="C705" s="2"/>
      <c r="D705" s="4"/>
      <c r="E705" s="4"/>
      <c r="F705" s="4"/>
      <c r="G705" s="4"/>
      <c r="H705" s="4"/>
      <c r="J705" s="4"/>
    </row>
    <row r="706" spans="1:10" ht="15">
      <c r="A706" s="2"/>
      <c r="B706" s="3"/>
      <c r="C706" s="2"/>
      <c r="D706" s="4"/>
      <c r="E706" s="4"/>
      <c r="F706" s="4"/>
      <c r="G706" s="4"/>
      <c r="H706" s="4"/>
      <c r="J706" s="4"/>
    </row>
    <row r="707" spans="1:10" ht="15">
      <c r="A707" s="2"/>
      <c r="B707" s="3"/>
      <c r="C707" s="2"/>
      <c r="D707" s="4"/>
      <c r="E707" s="4"/>
      <c r="F707" s="4"/>
      <c r="G707" s="4"/>
      <c r="H707" s="4"/>
      <c r="J707" s="4"/>
    </row>
    <row r="708" spans="1:10" ht="15">
      <c r="A708" s="2"/>
      <c r="B708" s="3"/>
      <c r="C708" s="2"/>
      <c r="D708" s="4"/>
      <c r="E708" s="57"/>
      <c r="F708" s="57"/>
      <c r="G708" s="57"/>
      <c r="H708" s="57"/>
      <c r="J708" s="4"/>
    </row>
    <row r="709" spans="1:10" ht="15">
      <c r="A709" s="2"/>
      <c r="B709" s="3"/>
      <c r="C709" s="2"/>
      <c r="D709" s="4"/>
      <c r="E709" s="57"/>
      <c r="F709" s="57"/>
      <c r="G709" s="57"/>
      <c r="H709" s="57"/>
      <c r="J709" s="4"/>
    </row>
    <row r="710" spans="1:10" ht="15">
      <c r="A710" s="2"/>
      <c r="B710" s="3"/>
      <c r="C710" s="2"/>
      <c r="D710" s="4"/>
      <c r="E710" s="57"/>
      <c r="F710" s="57"/>
      <c r="G710" s="57"/>
      <c r="H710" s="57"/>
      <c r="J710" s="4"/>
    </row>
    <row r="711" spans="1:10" ht="15">
      <c r="A711" s="2"/>
      <c r="B711" s="3"/>
      <c r="C711" s="2"/>
      <c r="D711" s="4"/>
      <c r="E711" s="57"/>
      <c r="F711" s="57"/>
      <c r="G711" s="57"/>
      <c r="H711" s="57"/>
      <c r="J711" s="4"/>
    </row>
    <row r="712" spans="1:10" ht="15">
      <c r="A712" s="2"/>
      <c r="B712" s="3"/>
      <c r="C712" s="2"/>
      <c r="D712" s="4"/>
      <c r="E712" s="57"/>
      <c r="F712" s="57"/>
      <c r="G712" s="57"/>
      <c r="H712" s="57"/>
      <c r="J712" s="4"/>
    </row>
    <row r="713" spans="1:10" ht="15">
      <c r="A713" s="2"/>
      <c r="B713" s="3"/>
      <c r="C713" s="2"/>
      <c r="D713" s="4"/>
      <c r="E713" s="57"/>
      <c r="F713" s="57"/>
      <c r="G713" s="57"/>
      <c r="H713" s="57"/>
      <c r="J713" s="4"/>
    </row>
    <row r="714" spans="1:10" ht="15">
      <c r="A714" s="2"/>
      <c r="B714" s="3"/>
      <c r="C714" s="2"/>
      <c r="D714" s="4"/>
      <c r="E714" s="57"/>
      <c r="F714" s="57"/>
      <c r="G714" s="57"/>
      <c r="H714" s="57"/>
      <c r="J714" s="4"/>
    </row>
    <row r="715" spans="1:10" ht="15">
      <c r="A715" s="2"/>
      <c r="B715" s="3"/>
      <c r="C715" s="2"/>
      <c r="D715" s="4"/>
      <c r="E715" s="57"/>
      <c r="F715" s="57"/>
      <c r="G715" s="57"/>
      <c r="H715" s="57"/>
      <c r="J715" s="4"/>
    </row>
    <row r="716" spans="1:10" ht="15">
      <c r="A716" s="2"/>
      <c r="B716" s="3"/>
      <c r="C716" s="2"/>
      <c r="D716" s="4"/>
      <c r="E716" s="57"/>
      <c r="F716" s="57"/>
      <c r="G716" s="57"/>
      <c r="H716" s="57"/>
      <c r="J716" s="4"/>
    </row>
    <row r="717" spans="1:10" ht="15">
      <c r="A717" s="2"/>
      <c r="B717" s="3"/>
      <c r="C717" s="2"/>
      <c r="D717" s="4"/>
      <c r="E717" s="57"/>
      <c r="F717" s="57"/>
      <c r="G717" s="57"/>
      <c r="H717" s="57"/>
      <c r="J717" s="4"/>
    </row>
    <row r="718" spans="1:10" ht="15">
      <c r="A718" s="2"/>
      <c r="B718" s="3"/>
      <c r="C718" s="2"/>
      <c r="D718" s="4"/>
      <c r="E718" s="57"/>
      <c r="F718" s="57"/>
      <c r="G718" s="57"/>
      <c r="H718" s="57"/>
      <c r="J718" s="4"/>
    </row>
    <row r="719" spans="1:10" ht="15">
      <c r="A719" s="2"/>
      <c r="B719" s="3"/>
      <c r="C719" s="2"/>
      <c r="D719" s="4"/>
      <c r="E719" s="57"/>
      <c r="F719" s="57"/>
      <c r="G719" s="57"/>
      <c r="H719" s="57"/>
      <c r="J719" s="4"/>
    </row>
    <row r="720" spans="1:10" ht="15">
      <c r="A720" s="2"/>
      <c r="B720" s="3"/>
      <c r="C720" s="2"/>
      <c r="D720" s="4"/>
      <c r="E720" s="57"/>
      <c r="F720" s="57"/>
      <c r="G720" s="57"/>
      <c r="H720" s="57"/>
      <c r="J720" s="4"/>
    </row>
    <row r="721" spans="1:10" ht="15">
      <c r="A721" s="2"/>
      <c r="B721" s="3"/>
      <c r="C721" s="2"/>
      <c r="D721" s="4"/>
      <c r="E721" s="57"/>
      <c r="F721" s="57"/>
      <c r="G721" s="57"/>
      <c r="H721" s="57"/>
      <c r="J721" s="4"/>
    </row>
    <row r="722" spans="1:10" ht="15">
      <c r="A722" s="2"/>
      <c r="B722" s="3"/>
      <c r="C722" s="2"/>
      <c r="D722" s="4"/>
      <c r="E722" s="57"/>
      <c r="F722" s="57"/>
      <c r="G722" s="57"/>
      <c r="H722" s="57"/>
      <c r="J722" s="4"/>
    </row>
    <row r="723" spans="1:10" ht="15">
      <c r="A723" s="2"/>
      <c r="B723" s="3"/>
      <c r="C723" s="2"/>
      <c r="D723" s="4"/>
      <c r="E723" s="57"/>
      <c r="F723" s="57"/>
      <c r="G723" s="57"/>
      <c r="H723" s="57"/>
      <c r="J723" s="4"/>
    </row>
    <row r="724" spans="1:10" ht="15">
      <c r="A724" s="2"/>
      <c r="B724" s="3"/>
      <c r="C724" s="2"/>
      <c r="D724" s="4"/>
      <c r="E724" s="57"/>
      <c r="F724" s="57"/>
      <c r="G724" s="57"/>
      <c r="H724" s="57"/>
      <c r="J724" s="4"/>
    </row>
    <row r="725" spans="1:10" ht="15">
      <c r="A725" s="2"/>
      <c r="B725" s="3"/>
      <c r="C725" s="2"/>
      <c r="D725" s="4"/>
      <c r="E725" s="3"/>
      <c r="F725" s="57"/>
      <c r="G725" s="57"/>
      <c r="H725" s="57"/>
      <c r="J725" s="4"/>
    </row>
    <row r="726" spans="1:10" ht="15">
      <c r="A726" s="2"/>
      <c r="B726" s="3"/>
      <c r="C726" s="2"/>
      <c r="D726" s="4"/>
      <c r="E726" s="3"/>
      <c r="F726" s="57"/>
      <c r="G726" s="57"/>
      <c r="H726" s="57"/>
      <c r="J726" s="4"/>
    </row>
    <row r="727" spans="1:10" ht="15">
      <c r="A727" s="2"/>
      <c r="B727" s="3"/>
      <c r="C727" s="2"/>
      <c r="D727" s="4"/>
      <c r="E727" s="3"/>
      <c r="F727" s="57"/>
      <c r="G727" s="57"/>
      <c r="H727" s="57"/>
      <c r="J727" s="4"/>
    </row>
    <row r="728" spans="1:10" ht="15">
      <c r="A728" s="2"/>
      <c r="B728" s="3"/>
      <c r="C728" s="2"/>
      <c r="D728" s="4"/>
      <c r="E728" s="3"/>
      <c r="F728" s="57"/>
      <c r="G728" s="57"/>
      <c r="H728" s="4"/>
      <c r="J728" s="4"/>
    </row>
    <row r="729" spans="1:10" ht="15">
      <c r="A729" s="2"/>
      <c r="B729" s="3"/>
      <c r="C729" s="2"/>
      <c r="D729" s="4"/>
      <c r="E729" s="3"/>
      <c r="F729" s="57"/>
      <c r="G729" s="57"/>
      <c r="H729" s="57"/>
      <c r="J729" s="4"/>
    </row>
    <row r="730" spans="1:10" ht="15">
      <c r="A730" s="2"/>
      <c r="B730" s="3"/>
      <c r="C730" s="2"/>
      <c r="D730" s="4"/>
      <c r="E730" s="3"/>
      <c r="F730" s="57"/>
      <c r="G730" s="57"/>
      <c r="H730" s="57"/>
      <c r="J730" s="4"/>
    </row>
    <row r="731" spans="1:10" ht="15">
      <c r="A731" s="2"/>
      <c r="B731" s="3"/>
      <c r="C731" s="2"/>
      <c r="D731" s="4"/>
      <c r="E731" s="3"/>
      <c r="F731" s="57"/>
      <c r="G731" s="57"/>
      <c r="H731" s="57"/>
      <c r="J731" s="4"/>
    </row>
    <row r="732" spans="1:10" ht="15">
      <c r="A732" s="2"/>
      <c r="B732" s="3"/>
      <c r="C732" s="2"/>
      <c r="D732" s="4"/>
      <c r="E732" s="3"/>
      <c r="F732" s="57"/>
      <c r="G732" s="57"/>
      <c r="H732" s="57"/>
      <c r="J732" s="4"/>
    </row>
    <row r="733" spans="1:10" ht="15">
      <c r="A733" s="2"/>
      <c r="B733" s="3"/>
      <c r="C733" s="2"/>
      <c r="D733" s="4"/>
      <c r="E733" s="3"/>
      <c r="F733" s="57"/>
      <c r="G733" s="57"/>
      <c r="H733" s="4"/>
      <c r="J733" s="4"/>
    </row>
    <row r="734" spans="1:10" ht="15">
      <c r="A734" s="2"/>
      <c r="B734" s="3"/>
      <c r="C734" s="2"/>
      <c r="D734" s="4"/>
      <c r="E734" s="3"/>
      <c r="F734" s="57"/>
      <c r="G734" s="57"/>
      <c r="H734" s="57"/>
      <c r="J734" s="4"/>
    </row>
    <row r="735" spans="1:10" ht="15">
      <c r="A735" s="2"/>
      <c r="B735" s="3"/>
      <c r="C735" s="2"/>
      <c r="D735" s="4"/>
      <c r="E735" s="3"/>
      <c r="F735" s="57"/>
      <c r="G735" s="57"/>
      <c r="H735" s="57"/>
      <c r="J735" s="4"/>
    </row>
    <row r="736" spans="1:10" ht="15">
      <c r="A736" s="2"/>
      <c r="B736" s="3"/>
      <c r="C736" s="2"/>
      <c r="D736" s="4"/>
      <c r="E736" s="3"/>
      <c r="F736" s="57"/>
      <c r="G736" s="57"/>
      <c r="H736" s="57"/>
      <c r="J736" s="4"/>
    </row>
    <row r="737" spans="1:10" ht="15">
      <c r="A737" s="2"/>
      <c r="B737" s="3"/>
      <c r="C737" s="2"/>
      <c r="D737" s="4"/>
      <c r="E737" s="3"/>
      <c r="F737" s="57"/>
      <c r="G737" s="57"/>
      <c r="H737" s="57"/>
      <c r="J737" s="4"/>
    </row>
    <row r="738" spans="1:10" ht="15">
      <c r="A738" s="2"/>
      <c r="B738" s="3"/>
      <c r="C738" s="2"/>
      <c r="D738" s="4"/>
      <c r="E738" s="3"/>
      <c r="F738" s="57"/>
      <c r="G738" s="57"/>
      <c r="H738" s="57"/>
      <c r="J738" s="4"/>
    </row>
    <row r="739" spans="1:10" ht="15">
      <c r="A739" s="2"/>
      <c r="B739" s="3"/>
      <c r="C739" s="2"/>
      <c r="D739" s="4"/>
      <c r="E739" s="3"/>
      <c r="F739" s="57"/>
      <c r="G739" s="57"/>
      <c r="H739" s="57"/>
      <c r="J739" s="4"/>
    </row>
    <row r="740" spans="1:10" ht="15">
      <c r="A740" s="2"/>
      <c r="B740" s="3"/>
      <c r="C740" s="2"/>
      <c r="D740" s="4"/>
      <c r="E740" s="3"/>
      <c r="F740" s="57"/>
      <c r="G740" s="57"/>
      <c r="H740" s="57"/>
      <c r="J740" s="4"/>
    </row>
    <row r="741" spans="1:10" ht="15">
      <c r="A741" s="2"/>
      <c r="B741" s="3"/>
      <c r="C741" s="2"/>
      <c r="D741" s="4"/>
      <c r="E741" s="3"/>
      <c r="F741" s="57"/>
      <c r="G741" s="57"/>
      <c r="H741" s="57"/>
      <c r="J741" s="4"/>
    </row>
    <row r="742" spans="1:10" ht="15">
      <c r="A742" s="2"/>
      <c r="B742" s="3"/>
      <c r="C742" s="2"/>
      <c r="D742" s="4"/>
      <c r="E742" s="3"/>
      <c r="F742" s="57"/>
      <c r="G742" s="57"/>
      <c r="H742" s="57"/>
      <c r="J742" s="4"/>
    </row>
    <row r="743" spans="1:10" ht="15">
      <c r="A743" s="2"/>
      <c r="B743" s="3"/>
      <c r="C743" s="2"/>
      <c r="D743" s="4"/>
      <c r="J743" s="4"/>
    </row>
    <row r="744" spans="1:10" ht="15">
      <c r="A744" s="2"/>
      <c r="B744" s="3"/>
      <c r="C744" s="2"/>
      <c r="D744" s="4"/>
      <c r="J744" s="4"/>
    </row>
    <row r="745" spans="1:10" ht="15">
      <c r="A745" s="2"/>
      <c r="B745" s="3"/>
      <c r="C745" s="2"/>
      <c r="D745" s="4"/>
      <c r="J745" s="4"/>
    </row>
    <row r="746" spans="1:10" ht="15">
      <c r="A746" s="2"/>
      <c r="B746" s="3"/>
      <c r="C746" s="2"/>
      <c r="D746" s="4"/>
      <c r="J746" s="4"/>
    </row>
    <row r="747" spans="1:10" ht="15">
      <c r="A747" s="2"/>
      <c r="B747" s="3"/>
      <c r="C747" s="2"/>
      <c r="D747" s="4"/>
      <c r="J747" s="4"/>
    </row>
    <row r="748" spans="1:10" ht="15">
      <c r="A748" s="2"/>
      <c r="B748" s="3"/>
      <c r="C748" s="2"/>
      <c r="D748" s="4"/>
      <c r="J748" s="4"/>
    </row>
    <row r="749" spans="1:10" ht="15">
      <c r="A749" s="2"/>
      <c r="B749" s="3"/>
      <c r="C749" s="2"/>
      <c r="D749" s="4"/>
      <c r="J749" s="4"/>
    </row>
    <row r="750" spans="1:10" ht="15">
      <c r="A750" s="2"/>
      <c r="B750" s="3"/>
      <c r="C750" s="2"/>
      <c r="D750" s="4"/>
      <c r="J750" s="4"/>
    </row>
    <row r="751" spans="1:10" ht="15">
      <c r="A751" s="2"/>
      <c r="B751" s="3"/>
      <c r="C751" s="2"/>
      <c r="D751" s="4"/>
      <c r="J751" s="4"/>
    </row>
    <row r="752" spans="1:10" ht="15">
      <c r="A752" s="2"/>
      <c r="B752" s="3"/>
      <c r="C752" s="2"/>
      <c r="D752" s="4"/>
      <c r="J752" s="4"/>
    </row>
    <row r="753" spans="1:10" ht="15">
      <c r="A753" s="2"/>
      <c r="B753" s="3"/>
      <c r="C753" s="2"/>
      <c r="D753" s="4"/>
      <c r="J753" s="4"/>
    </row>
    <row r="754" spans="1:10" ht="15">
      <c r="A754" s="2"/>
      <c r="B754" s="3"/>
      <c r="C754" s="2"/>
      <c r="D754" s="4"/>
      <c r="J754" s="4"/>
    </row>
    <row r="755" spans="1:10" ht="15">
      <c r="A755" s="2"/>
      <c r="B755" s="3"/>
      <c r="C755" s="2"/>
      <c r="D755" s="4"/>
      <c r="J755" s="4"/>
    </row>
    <row r="756" spans="1:10" ht="15">
      <c r="A756" s="2"/>
      <c r="B756" s="3"/>
      <c r="C756" s="2"/>
      <c r="D756" s="4"/>
      <c r="J756" s="4"/>
    </row>
    <row r="757" spans="1:10" ht="15">
      <c r="A757" s="2"/>
      <c r="B757" s="3"/>
      <c r="C757" s="2"/>
      <c r="D757" s="4"/>
      <c r="J757" s="4"/>
    </row>
    <row r="758" spans="1:10" ht="15">
      <c r="A758" s="2"/>
      <c r="B758" s="3"/>
      <c r="C758" s="2"/>
      <c r="D758" s="4"/>
      <c r="J758" s="4"/>
    </row>
    <row r="759" spans="1:10" ht="15">
      <c r="A759" s="2"/>
      <c r="B759" s="3"/>
      <c r="C759" s="2"/>
      <c r="D759" s="4"/>
      <c r="J759" s="4"/>
    </row>
    <row r="760" spans="1:10" ht="15">
      <c r="A760" s="2"/>
      <c r="B760" s="3"/>
      <c r="C760" s="2"/>
      <c r="D760" s="4"/>
      <c r="J760" s="4"/>
    </row>
    <row r="761" spans="1:10" ht="15">
      <c r="A761" s="2"/>
      <c r="B761" s="3"/>
      <c r="C761" s="2"/>
      <c r="D761" s="4"/>
      <c r="J761" s="4"/>
    </row>
    <row r="762" spans="1:10" ht="15">
      <c r="A762" s="2"/>
      <c r="B762" s="3"/>
      <c r="C762" s="2"/>
      <c r="D762" s="4"/>
      <c r="J762" s="4"/>
    </row>
    <row r="763" spans="1:10" ht="15">
      <c r="A763" s="2"/>
      <c r="B763" s="3"/>
      <c r="C763" s="2"/>
      <c r="D763" s="4"/>
      <c r="J763" s="4"/>
    </row>
    <row r="764" spans="1:10" ht="15">
      <c r="A764" s="2"/>
      <c r="B764" s="3"/>
      <c r="C764" s="2"/>
      <c r="D764" s="4"/>
      <c r="J764" s="4"/>
    </row>
    <row r="765" spans="1:10" ht="15">
      <c r="A765" s="2"/>
      <c r="B765" s="3"/>
      <c r="C765" s="2"/>
      <c r="D765" s="4"/>
      <c r="J765" s="4"/>
    </row>
    <row r="766" spans="1:10" ht="15">
      <c r="A766" s="2"/>
      <c r="B766" s="3"/>
      <c r="C766" s="2"/>
      <c r="D766" s="4"/>
      <c r="J766" s="4"/>
    </row>
    <row r="767" spans="1:10" ht="15">
      <c r="A767" s="2"/>
      <c r="B767" s="3"/>
      <c r="C767" s="2"/>
      <c r="D767" s="4"/>
      <c r="J767" s="4"/>
    </row>
    <row r="768" spans="1:10" ht="15">
      <c r="A768" s="2"/>
      <c r="B768" s="3"/>
      <c r="C768" s="2"/>
      <c r="D768" s="4"/>
      <c r="J768" s="4"/>
    </row>
    <row r="769" spans="1:10" ht="15">
      <c r="A769" s="2"/>
      <c r="B769" s="3"/>
      <c r="C769" s="2"/>
      <c r="D769" s="4"/>
      <c r="J769" s="4"/>
    </row>
    <row r="770" spans="1:10" ht="15">
      <c r="A770" s="2"/>
      <c r="B770" s="3"/>
      <c r="C770" s="2"/>
      <c r="D770" s="4"/>
      <c r="J770" s="4"/>
    </row>
    <row r="771" spans="1:10" ht="15">
      <c r="A771" s="2"/>
      <c r="B771" s="3"/>
      <c r="C771" s="2"/>
      <c r="D771" s="4"/>
      <c r="J771" s="4"/>
    </row>
    <row r="772" spans="1:10" ht="15">
      <c r="A772" s="2"/>
      <c r="B772" s="3"/>
      <c r="C772" s="2"/>
      <c r="D772" s="4"/>
      <c r="J772" s="4"/>
    </row>
    <row r="773" spans="1:10" ht="15">
      <c r="A773" s="2"/>
      <c r="B773" s="3"/>
      <c r="C773" s="2"/>
      <c r="D773" s="4"/>
      <c r="J773" s="4"/>
    </row>
    <row r="774" spans="1:10" ht="15">
      <c r="A774" s="2"/>
      <c r="B774" s="3"/>
      <c r="C774" s="2"/>
      <c r="D774" s="4"/>
      <c r="J774" s="4"/>
    </row>
    <row r="775" spans="1:10" ht="15">
      <c r="A775" s="2"/>
      <c r="B775" s="3"/>
      <c r="C775" s="2"/>
      <c r="D775" s="4"/>
      <c r="J775" s="4"/>
    </row>
    <row r="776" spans="1:10" ht="15">
      <c r="A776" s="2"/>
      <c r="B776" s="3"/>
      <c r="C776" s="2"/>
      <c r="D776" s="4"/>
      <c r="J776" s="4"/>
    </row>
    <row r="777" spans="1:10" ht="15">
      <c r="A777" s="2"/>
      <c r="B777" s="3"/>
      <c r="C777" s="2"/>
      <c r="D777" s="4"/>
      <c r="J777" s="4"/>
    </row>
    <row r="778" spans="1:10" ht="15">
      <c r="A778" s="2"/>
      <c r="B778" s="3"/>
      <c r="C778" s="2"/>
      <c r="D778" s="4"/>
      <c r="J778" s="4"/>
    </row>
    <row r="779" spans="1:10" ht="15">
      <c r="A779" s="2"/>
      <c r="B779" s="3"/>
      <c r="C779" s="2"/>
      <c r="D779" s="4"/>
      <c r="J779" s="4"/>
    </row>
    <row r="780" spans="1:10" ht="15">
      <c r="A780" s="2"/>
      <c r="B780" s="3"/>
      <c r="C780" s="2"/>
      <c r="D780" s="4"/>
      <c r="J780" s="4"/>
    </row>
    <row r="781" spans="1:10" ht="15">
      <c r="A781" s="2"/>
      <c r="B781" s="3"/>
      <c r="C781" s="2"/>
      <c r="D781" s="4"/>
      <c r="J781" s="4"/>
    </row>
    <row r="782" spans="1:10" ht="15">
      <c r="A782" s="2"/>
      <c r="B782" s="3"/>
      <c r="C782" s="2"/>
      <c r="D782" s="4"/>
      <c r="J782" s="4"/>
    </row>
    <row r="783" spans="1:10" ht="15">
      <c r="A783" s="2"/>
      <c r="B783" s="3"/>
      <c r="C783" s="2"/>
      <c r="D783" s="4"/>
      <c r="J783" s="4"/>
    </row>
    <row r="784" spans="1:10" ht="15">
      <c r="A784" s="2"/>
      <c r="B784" s="3"/>
      <c r="C784" s="2"/>
      <c r="D784" s="4"/>
      <c r="J784" s="4"/>
    </row>
    <row r="785" spans="1:10" ht="15">
      <c r="A785" s="2"/>
      <c r="B785" s="3"/>
      <c r="C785" s="2"/>
      <c r="D785" s="4"/>
      <c r="J785" s="4"/>
    </row>
    <row r="786" spans="1:10" ht="15">
      <c r="A786" s="2"/>
      <c r="B786" s="3"/>
      <c r="C786" s="2"/>
      <c r="D786" s="4"/>
      <c r="J786" s="4"/>
    </row>
    <row r="787" spans="1:10" ht="15">
      <c r="A787" s="2"/>
      <c r="B787" s="3"/>
      <c r="C787" s="2"/>
      <c r="D787" s="4"/>
      <c r="J787" s="4"/>
    </row>
    <row r="788" spans="1:10" ht="15">
      <c r="A788" s="2"/>
      <c r="B788" s="3"/>
      <c r="C788" s="2"/>
      <c r="D788" s="4"/>
      <c r="J788" s="4"/>
    </row>
    <row r="789" spans="1:10" ht="15">
      <c r="A789" s="2"/>
      <c r="B789" s="3"/>
      <c r="C789" s="2"/>
      <c r="D789" s="4"/>
      <c r="J789" s="4"/>
    </row>
    <row r="790" spans="1:10" ht="15">
      <c r="A790" s="2"/>
      <c r="B790" s="3"/>
      <c r="C790" s="2"/>
      <c r="D790" s="4"/>
      <c r="J790" s="4"/>
    </row>
    <row r="791" spans="1:10" ht="15">
      <c r="A791" s="2"/>
      <c r="B791" s="3"/>
      <c r="C791" s="2"/>
      <c r="D791" s="4"/>
      <c r="J791" s="4"/>
    </row>
    <row r="792" spans="1:10" ht="15">
      <c r="A792" s="2"/>
      <c r="B792" s="3"/>
      <c r="C792" s="2"/>
      <c r="D792" s="4"/>
      <c r="J792" s="4"/>
    </row>
    <row r="793" spans="1:10" ht="15">
      <c r="A793" s="2"/>
      <c r="B793" s="3"/>
      <c r="C793" s="2"/>
      <c r="D793" s="4"/>
      <c r="J793" s="4"/>
    </row>
    <row r="794" spans="1:10" ht="15">
      <c r="A794" s="2"/>
      <c r="B794" s="3"/>
      <c r="C794" s="2"/>
      <c r="D794" s="4"/>
      <c r="J794" s="4"/>
    </row>
    <row r="795" spans="1:10" ht="15">
      <c r="A795" s="2"/>
      <c r="B795" s="3"/>
      <c r="C795" s="2"/>
      <c r="D795" s="4"/>
      <c r="J795" s="4"/>
    </row>
    <row r="796" spans="1:10" ht="15">
      <c r="A796" s="2"/>
      <c r="B796" s="3"/>
      <c r="C796" s="2"/>
      <c r="D796" s="4"/>
      <c r="J796" s="4"/>
    </row>
    <row r="797" spans="1:10" ht="15">
      <c r="A797" s="2"/>
      <c r="B797" s="3"/>
      <c r="C797" s="2"/>
      <c r="D797" s="4"/>
      <c r="J797" s="4"/>
    </row>
    <row r="798" spans="1:10" ht="15">
      <c r="A798" s="2"/>
      <c r="B798" s="3"/>
      <c r="C798" s="2"/>
      <c r="D798" s="4"/>
      <c r="J798" s="4"/>
    </row>
    <row r="799" spans="1:10" ht="15">
      <c r="A799" s="2"/>
      <c r="B799" s="3"/>
      <c r="C799" s="2"/>
      <c r="D799" s="4"/>
      <c r="J799" s="4"/>
    </row>
    <row r="800" spans="1:10" ht="15">
      <c r="A800" s="2"/>
      <c r="B800" s="3"/>
      <c r="C800" s="2"/>
      <c r="D800" s="4"/>
      <c r="J800" s="4"/>
    </row>
    <row r="801" spans="1:10" ht="15">
      <c r="A801" s="2"/>
      <c r="B801" s="3"/>
      <c r="C801" s="2"/>
      <c r="D801" s="4"/>
      <c r="J801" s="4"/>
    </row>
    <row r="802" spans="1:10" ht="15">
      <c r="A802" s="2"/>
      <c r="B802" s="3"/>
      <c r="C802" s="2"/>
      <c r="D802" s="4"/>
      <c r="J802" s="4"/>
    </row>
    <row r="803" spans="1:10" ht="15">
      <c r="A803" s="2"/>
      <c r="B803" s="3"/>
      <c r="C803" s="2"/>
      <c r="D803" s="4"/>
      <c r="J803" s="4"/>
    </row>
    <row r="804" spans="1:10" ht="15">
      <c r="A804" s="2"/>
      <c r="B804" s="3"/>
      <c r="C804" s="2"/>
      <c r="D804" s="4"/>
      <c r="J804" s="4"/>
    </row>
    <row r="805" spans="1:10" ht="15">
      <c r="A805" s="2"/>
      <c r="B805" s="3"/>
      <c r="C805" s="2"/>
      <c r="D805" s="4"/>
      <c r="J805" s="4"/>
    </row>
    <row r="806" spans="1:10" ht="15">
      <c r="A806" s="2"/>
      <c r="B806" s="3"/>
      <c r="C806" s="2"/>
      <c r="D806" s="4"/>
      <c r="J806" s="4"/>
    </row>
    <row r="807" spans="1:10" ht="15">
      <c r="A807" s="2"/>
      <c r="B807" s="3"/>
      <c r="C807" s="2"/>
      <c r="D807" s="4"/>
      <c r="J807" s="4"/>
    </row>
    <row r="808" spans="1:10" ht="15">
      <c r="A808" s="2"/>
      <c r="B808" s="3"/>
      <c r="C808" s="2"/>
      <c r="D808" s="4"/>
      <c r="J808" s="4"/>
    </row>
    <row r="809" spans="1:10" ht="15">
      <c r="A809" s="2"/>
      <c r="B809" s="3"/>
      <c r="C809" s="2"/>
      <c r="D809" s="4"/>
      <c r="J809" s="4"/>
    </row>
    <row r="810" spans="1:10" ht="15">
      <c r="A810" s="2"/>
      <c r="B810" s="3"/>
      <c r="C810" s="2"/>
      <c r="D810" s="4"/>
      <c r="J810" s="4"/>
    </row>
    <row r="811" spans="1:10" ht="15">
      <c r="A811" s="2"/>
      <c r="B811" s="3"/>
      <c r="C811" s="2"/>
      <c r="D811" s="4"/>
      <c r="J811" s="4"/>
    </row>
    <row r="812" spans="1:10" ht="15">
      <c r="A812" s="2"/>
      <c r="B812" s="3"/>
      <c r="C812" s="2"/>
      <c r="D812" s="4"/>
      <c r="J812" s="4"/>
    </row>
    <row r="813" spans="1:10" ht="15">
      <c r="A813" s="2"/>
      <c r="B813" s="3"/>
      <c r="C813" s="2"/>
      <c r="D813" s="4"/>
      <c r="J813" s="4"/>
    </row>
    <row r="814" spans="1:10" ht="15">
      <c r="A814" s="2"/>
      <c r="B814" s="3"/>
      <c r="C814" s="2"/>
      <c r="D814" s="4"/>
      <c r="J814" s="4"/>
    </row>
    <row r="815" spans="1:10" ht="15">
      <c r="A815" s="2"/>
      <c r="B815" s="3"/>
      <c r="C815" s="2"/>
      <c r="D815" s="4"/>
      <c r="J815" s="4"/>
    </row>
    <row r="816" spans="1:10" ht="15">
      <c r="A816" s="2"/>
      <c r="B816" s="3"/>
      <c r="C816" s="2"/>
      <c r="D816" s="4"/>
      <c r="J816" s="4"/>
    </row>
    <row r="817" spans="1:10" ht="15">
      <c r="A817" s="2"/>
      <c r="B817" s="3"/>
      <c r="C817" s="2"/>
      <c r="D817" s="4"/>
      <c r="J817" s="4"/>
    </row>
    <row r="818" spans="1:10" ht="15">
      <c r="A818" s="2"/>
      <c r="B818" s="3"/>
      <c r="C818" s="2"/>
      <c r="D818" s="4"/>
      <c r="J818" s="4"/>
    </row>
    <row r="819" spans="1:10" ht="15">
      <c r="A819" s="2"/>
      <c r="B819" s="3"/>
      <c r="C819" s="2"/>
      <c r="D819" s="4"/>
      <c r="J819" s="4"/>
    </row>
    <row r="820" spans="1:10" ht="15">
      <c r="A820" s="2"/>
      <c r="B820" s="3"/>
      <c r="C820" s="2"/>
      <c r="D820" s="4"/>
      <c r="J820" s="4"/>
    </row>
    <row r="821" spans="1:10" ht="15">
      <c r="A821" s="2"/>
      <c r="B821" s="3"/>
      <c r="C821" s="2"/>
      <c r="D821" s="4"/>
      <c r="J821" s="4"/>
    </row>
    <row r="822" spans="1:10" ht="15">
      <c r="A822" s="2"/>
      <c r="B822" s="3"/>
      <c r="C822" s="2"/>
      <c r="D822" s="4"/>
      <c r="J822" s="4"/>
    </row>
    <row r="823" spans="1:10" ht="15">
      <c r="A823" s="2"/>
      <c r="B823" s="3"/>
      <c r="C823" s="2"/>
      <c r="D823" s="4"/>
      <c r="J823" s="4"/>
    </row>
    <row r="824" spans="1:10" ht="15">
      <c r="A824" s="2"/>
      <c r="B824" s="3"/>
      <c r="C824" s="2"/>
      <c r="D824" s="4"/>
      <c r="J824" s="4"/>
    </row>
    <row r="825" spans="1:10" ht="15">
      <c r="A825" s="2"/>
      <c r="B825" s="3"/>
      <c r="C825" s="2"/>
      <c r="D825" s="4"/>
      <c r="J825" s="4"/>
    </row>
    <row r="826" spans="1:10" ht="15">
      <c r="A826" s="2"/>
      <c r="B826" s="3"/>
      <c r="C826" s="2"/>
      <c r="D826" s="4"/>
      <c r="J826" s="4"/>
    </row>
    <row r="827" spans="1:10" ht="15">
      <c r="A827" s="2"/>
      <c r="B827" s="3"/>
      <c r="C827" s="2"/>
      <c r="D827" s="4"/>
      <c r="J827" s="4"/>
    </row>
    <row r="828" spans="1:10" ht="15">
      <c r="A828" s="2"/>
      <c r="B828" s="3"/>
      <c r="C828" s="2"/>
      <c r="D828" s="4"/>
      <c r="J828" s="4"/>
    </row>
    <row r="829" spans="1:10" ht="15">
      <c r="A829" s="2"/>
      <c r="B829" s="3"/>
      <c r="C829" s="2"/>
      <c r="D829" s="4"/>
      <c r="J829" s="4"/>
    </row>
    <row r="830" spans="1:10" ht="15">
      <c r="A830" s="2"/>
      <c r="B830" s="3"/>
      <c r="C830" s="2"/>
      <c r="D830" s="4"/>
      <c r="J830" s="4"/>
    </row>
    <row r="831" spans="1:10" ht="15">
      <c r="A831" s="2"/>
      <c r="B831" s="3"/>
      <c r="C831" s="2"/>
      <c r="D831" s="4"/>
      <c r="J831" s="4"/>
    </row>
    <row r="832" spans="1:10" ht="15">
      <c r="A832" s="2"/>
      <c r="B832" s="3"/>
      <c r="C832" s="2"/>
      <c r="D832" s="4"/>
      <c r="J832" s="4"/>
    </row>
    <row r="833" spans="1:10" ht="15">
      <c r="A833" s="2"/>
      <c r="B833" s="3"/>
      <c r="C833" s="2"/>
      <c r="D833" s="4"/>
      <c r="J833" s="4"/>
    </row>
    <row r="834" spans="1:10" ht="15">
      <c r="A834" s="2"/>
      <c r="B834" s="3"/>
      <c r="C834" s="2"/>
      <c r="D834" s="4"/>
      <c r="J834" s="4"/>
    </row>
    <row r="835" spans="1:10" ht="15">
      <c r="A835" s="2"/>
      <c r="B835" s="3"/>
      <c r="C835" s="2"/>
      <c r="D835" s="4"/>
      <c r="J835" s="4"/>
    </row>
    <row r="836" spans="1:10" ht="15">
      <c r="A836" s="2"/>
      <c r="B836" s="3"/>
      <c r="C836" s="2"/>
      <c r="D836" s="4"/>
      <c r="J836" s="4"/>
    </row>
    <row r="837" spans="1:10" ht="15">
      <c r="A837" s="2"/>
      <c r="B837" s="3"/>
      <c r="C837" s="2"/>
      <c r="D837" s="4"/>
      <c r="J837" s="4"/>
    </row>
    <row r="838" spans="1:10" ht="15">
      <c r="A838" s="2"/>
      <c r="B838" s="3"/>
      <c r="C838" s="2"/>
      <c r="D838" s="4"/>
      <c r="J838" s="4"/>
    </row>
    <row r="839" spans="1:10" ht="15">
      <c r="A839" s="2"/>
      <c r="B839" s="3"/>
      <c r="C839" s="2"/>
      <c r="D839" s="4"/>
      <c r="J839" s="4"/>
    </row>
    <row r="840" spans="1:10" ht="15">
      <c r="A840" s="2"/>
      <c r="B840" s="3"/>
      <c r="C840" s="2"/>
      <c r="D840" s="4"/>
      <c r="J840" s="4"/>
    </row>
    <row r="841" spans="1:10" ht="15">
      <c r="A841" s="2"/>
      <c r="B841" s="3"/>
      <c r="C841" s="2"/>
      <c r="D841" s="4"/>
      <c r="J841" s="4"/>
    </row>
    <row r="842" spans="1:10" ht="15">
      <c r="A842" s="2"/>
      <c r="B842" s="3"/>
      <c r="C842" s="2"/>
      <c r="D842" s="4"/>
      <c r="J842" s="4"/>
    </row>
    <row r="843" spans="1:10" ht="15">
      <c r="A843" s="2"/>
      <c r="B843" s="3"/>
      <c r="C843" s="2"/>
      <c r="D843" s="4"/>
      <c r="J843" s="4"/>
    </row>
    <row r="844" spans="1:10" ht="15">
      <c r="A844" s="2"/>
      <c r="B844" s="3"/>
      <c r="C844" s="2"/>
      <c r="D844" s="4"/>
      <c r="J844" s="4"/>
    </row>
    <row r="845" spans="1:10" ht="15">
      <c r="A845" s="2"/>
      <c r="B845" s="3"/>
      <c r="C845" s="2"/>
      <c r="D845" s="4"/>
      <c r="J845" s="4"/>
    </row>
    <row r="846" spans="1:10" ht="15">
      <c r="A846" s="2"/>
      <c r="B846" s="3"/>
      <c r="C846" s="2"/>
      <c r="D846" s="4"/>
      <c r="J846" s="4"/>
    </row>
    <row r="847" spans="1:10" ht="15">
      <c r="A847" s="2"/>
      <c r="B847" s="3"/>
      <c r="C847" s="2"/>
      <c r="D847" s="4"/>
      <c r="J847" s="4"/>
    </row>
    <row r="848" spans="1:10" ht="15">
      <c r="A848" s="2"/>
      <c r="B848" s="3"/>
      <c r="C848" s="2"/>
      <c r="D848" s="4"/>
      <c r="J848" s="4"/>
    </row>
    <row r="849" spans="1:10" ht="15">
      <c r="A849" s="2"/>
      <c r="B849" s="3"/>
      <c r="C849" s="2"/>
      <c r="D849" s="4"/>
      <c r="J849" s="4"/>
    </row>
    <row r="850" spans="1:10" ht="15">
      <c r="A850" s="2"/>
      <c r="B850" s="3"/>
      <c r="C850" s="2"/>
      <c r="D850" s="4"/>
      <c r="J850" s="4"/>
    </row>
    <row r="851" spans="1:10" ht="15">
      <c r="A851" s="2"/>
      <c r="B851" s="3"/>
      <c r="C851" s="2"/>
      <c r="D851" s="4"/>
      <c r="J851" s="4"/>
    </row>
    <row r="852" spans="1:10" ht="15">
      <c r="A852" s="2"/>
      <c r="B852" s="3"/>
      <c r="C852" s="2"/>
      <c r="D852" s="4"/>
      <c r="J852" s="4"/>
    </row>
    <row r="853" spans="1:10" ht="15">
      <c r="A853" s="2"/>
      <c r="B853" s="3"/>
      <c r="C853" s="2"/>
      <c r="D853" s="4"/>
      <c r="J853" s="4"/>
    </row>
    <row r="854" spans="1:10" ht="15">
      <c r="A854" s="2"/>
      <c r="B854" s="3"/>
      <c r="C854" s="2"/>
      <c r="D854" s="4"/>
      <c r="J854" s="4"/>
    </row>
    <row r="855" spans="1:10" ht="15">
      <c r="A855" s="2"/>
      <c r="B855" s="3"/>
      <c r="C855" s="2"/>
      <c r="D855" s="4"/>
      <c r="J855" s="4"/>
    </row>
    <row r="856" spans="1:10" ht="15">
      <c r="A856" s="2"/>
      <c r="B856" s="3"/>
      <c r="C856" s="2"/>
      <c r="D856" s="4"/>
      <c r="J856" s="4"/>
    </row>
    <row r="857" spans="1:10" ht="15">
      <c r="A857" s="2"/>
      <c r="B857" s="3"/>
      <c r="C857" s="2"/>
      <c r="D857" s="4"/>
      <c r="J857" s="4"/>
    </row>
    <row r="858" spans="1:10" ht="15">
      <c r="A858" s="2"/>
      <c r="B858" s="3"/>
      <c r="C858" s="2"/>
      <c r="D858" s="4"/>
      <c r="J858" s="4"/>
    </row>
    <row r="859" spans="1:10" ht="15">
      <c r="A859" s="2"/>
      <c r="B859" s="3"/>
      <c r="C859" s="2"/>
      <c r="D859" s="4"/>
      <c r="J859" s="4"/>
    </row>
    <row r="860" spans="1:10" ht="15">
      <c r="A860" s="2"/>
      <c r="B860" s="3"/>
      <c r="C860" s="2"/>
      <c r="D860" s="4"/>
      <c r="J860" s="4"/>
    </row>
    <row r="861" spans="1:10" ht="15">
      <c r="A861" s="2"/>
      <c r="B861" s="3"/>
      <c r="C861" s="2"/>
      <c r="D861" s="4"/>
      <c r="J861" s="4"/>
    </row>
    <row r="862" spans="1:10" ht="15">
      <c r="A862" s="2"/>
      <c r="B862" s="3"/>
      <c r="C862" s="2"/>
      <c r="D862" s="4"/>
      <c r="J862" s="4"/>
    </row>
    <row r="863" spans="1:10" ht="15">
      <c r="A863" s="2"/>
      <c r="B863" s="3"/>
      <c r="C863" s="2"/>
      <c r="D863" s="4"/>
      <c r="J863" s="4"/>
    </row>
    <row r="864" spans="1:10" ht="15">
      <c r="A864" s="2"/>
      <c r="B864" s="3"/>
      <c r="C864" s="2"/>
      <c r="D864" s="4"/>
      <c r="J864" s="4"/>
    </row>
    <row r="865" spans="1:10" ht="15">
      <c r="A865" s="2"/>
      <c r="B865" s="3"/>
      <c r="C865" s="2"/>
      <c r="D865" s="4"/>
      <c r="J865" s="4"/>
    </row>
    <row r="866" spans="1:10" ht="15">
      <c r="A866" s="2"/>
      <c r="B866" s="3"/>
      <c r="C866" s="2"/>
      <c r="D866" s="4"/>
      <c r="J866" s="4"/>
    </row>
    <row r="867" spans="1:10" ht="15">
      <c r="A867" s="2"/>
      <c r="B867" s="3"/>
      <c r="C867" s="2"/>
      <c r="D867" s="4"/>
      <c r="J867" s="4"/>
    </row>
    <row r="868" spans="1:10" ht="15">
      <c r="A868" s="2"/>
      <c r="B868" s="3"/>
      <c r="C868" s="2"/>
      <c r="D868" s="4"/>
      <c r="J868" s="4"/>
    </row>
    <row r="869" spans="1:10" ht="15">
      <c r="A869" s="2"/>
      <c r="B869" s="3"/>
      <c r="C869" s="2"/>
      <c r="D869" s="4"/>
      <c r="J869" s="4"/>
    </row>
    <row r="870" spans="1:10" ht="15">
      <c r="A870" s="2"/>
      <c r="B870" s="3"/>
      <c r="C870" s="2"/>
      <c r="D870" s="4"/>
      <c r="J870" s="4"/>
    </row>
    <row r="871" spans="1:10" ht="15">
      <c r="A871" s="2"/>
      <c r="B871" s="3"/>
      <c r="C871" s="2"/>
      <c r="D871" s="4"/>
      <c r="J871" s="4"/>
    </row>
    <row r="872" spans="1:10" ht="15">
      <c r="A872" s="2"/>
      <c r="B872" s="3"/>
      <c r="C872" s="2"/>
      <c r="D872" s="4"/>
      <c r="J872" s="4"/>
    </row>
    <row r="873" spans="1:10" ht="15">
      <c r="A873" s="2"/>
      <c r="B873" s="3"/>
      <c r="C873" s="2"/>
      <c r="D873" s="4"/>
      <c r="J873" s="4"/>
    </row>
    <row r="874" spans="1:10" ht="15">
      <c r="A874" s="2"/>
      <c r="B874" s="3"/>
      <c r="C874" s="2"/>
      <c r="D874" s="4"/>
      <c r="J874" s="4"/>
    </row>
    <row r="875" spans="1:10" ht="15">
      <c r="A875" s="2"/>
      <c r="B875" s="3"/>
      <c r="C875" s="2"/>
      <c r="D875" s="4"/>
      <c r="J875" s="4"/>
    </row>
    <row r="876" spans="1:10" ht="15">
      <c r="A876" s="2"/>
      <c r="B876" s="3"/>
      <c r="C876" s="2"/>
      <c r="D876" s="4"/>
      <c r="J876" s="4"/>
    </row>
    <row r="877" spans="1:10" ht="15">
      <c r="A877" s="2"/>
      <c r="B877" s="3"/>
      <c r="C877" s="2"/>
      <c r="D877" s="4"/>
      <c r="J877" s="4"/>
    </row>
    <row r="878" spans="1:10" ht="15">
      <c r="A878" s="2"/>
      <c r="B878" s="3"/>
      <c r="C878" s="2"/>
      <c r="D878" s="4"/>
      <c r="J878" s="4"/>
    </row>
    <row r="879" spans="1:10" ht="15">
      <c r="A879" s="2"/>
      <c r="B879" s="3"/>
      <c r="C879" s="2"/>
      <c r="D879" s="4"/>
      <c r="J879" s="4"/>
    </row>
    <row r="880" spans="1:10" ht="15">
      <c r="A880" s="2"/>
      <c r="B880" s="3"/>
      <c r="C880" s="2"/>
      <c r="D880" s="4"/>
      <c r="J880" s="4"/>
    </row>
    <row r="881" spans="1:10" ht="15">
      <c r="A881" s="2"/>
      <c r="B881" s="3"/>
      <c r="C881" s="2"/>
      <c r="D881" s="4"/>
      <c r="J881" s="4"/>
    </row>
    <row r="882" spans="1:10" ht="15">
      <c r="A882" s="2"/>
      <c r="B882" s="3"/>
      <c r="C882" s="2"/>
      <c r="D882" s="4"/>
      <c r="J882" s="4"/>
    </row>
    <row r="883" spans="1:10" ht="15">
      <c r="A883" s="2"/>
      <c r="B883" s="3"/>
      <c r="C883" s="2"/>
      <c r="D883" s="4"/>
      <c r="J883" s="4"/>
    </row>
    <row r="884" spans="1:10" ht="15">
      <c r="A884" s="2"/>
      <c r="B884" s="3"/>
      <c r="C884" s="2"/>
      <c r="D884" s="4"/>
      <c r="J884" s="4"/>
    </row>
    <row r="885" spans="1:10" ht="15">
      <c r="A885" s="2"/>
      <c r="B885" s="3"/>
      <c r="C885" s="2"/>
      <c r="D885" s="4"/>
      <c r="J885" s="4"/>
    </row>
    <row r="886" spans="1:10" ht="15">
      <c r="A886" s="2"/>
      <c r="B886" s="3"/>
      <c r="C886" s="2"/>
      <c r="D886" s="4"/>
      <c r="J886" s="4"/>
    </row>
    <row r="887" spans="1:10" ht="15">
      <c r="A887" s="2"/>
      <c r="B887" s="3"/>
      <c r="C887" s="2"/>
      <c r="D887" s="4"/>
      <c r="J887" s="4"/>
    </row>
    <row r="888" spans="1:10" ht="15">
      <c r="A888" s="2"/>
      <c r="B888" s="3"/>
      <c r="C888" s="2"/>
      <c r="D888" s="4"/>
      <c r="J888" s="4"/>
    </row>
    <row r="889" spans="1:10" ht="15">
      <c r="A889" s="2"/>
      <c r="B889" s="3"/>
      <c r="C889" s="2"/>
      <c r="D889" s="4"/>
      <c r="J889" s="4"/>
    </row>
    <row r="890" spans="1:10" ht="15">
      <c r="A890" s="2"/>
      <c r="B890" s="3"/>
      <c r="C890" s="2"/>
      <c r="D890" s="4"/>
      <c r="J890" s="4"/>
    </row>
    <row r="891" spans="1:10" ht="15">
      <c r="A891" s="2"/>
      <c r="B891" s="3"/>
      <c r="C891" s="2"/>
      <c r="D891" s="4"/>
      <c r="J891" s="4"/>
    </row>
    <row r="892" spans="1:10" ht="15">
      <c r="A892" s="2"/>
      <c r="B892" s="3"/>
      <c r="C892" s="2"/>
      <c r="D892" s="4"/>
      <c r="J892" s="4"/>
    </row>
    <row r="893" spans="1:10" ht="15">
      <c r="A893" s="2"/>
      <c r="B893" s="3"/>
      <c r="C893" s="2"/>
      <c r="D893" s="4"/>
      <c r="J893" s="4"/>
    </row>
    <row r="894" spans="1:10" ht="15">
      <c r="A894" s="2"/>
      <c r="B894" s="3"/>
      <c r="C894" s="2"/>
      <c r="D894" s="4"/>
      <c r="J894" s="4"/>
    </row>
    <row r="895" spans="1:10" ht="15">
      <c r="A895" s="2"/>
      <c r="B895" s="3"/>
      <c r="C895" s="2"/>
      <c r="D895" s="4"/>
      <c r="J895" s="4"/>
    </row>
    <row r="896" spans="1:10" ht="15">
      <c r="A896" s="2"/>
      <c r="B896" s="3"/>
      <c r="C896" s="2"/>
      <c r="D896" s="4"/>
      <c r="J896" s="4"/>
    </row>
    <row r="897" spans="1:10" ht="15">
      <c r="A897" s="2"/>
      <c r="B897" s="3"/>
      <c r="C897" s="2"/>
      <c r="D897" s="4"/>
      <c r="J897" s="4"/>
    </row>
    <row r="898" spans="1:10" ht="15">
      <c r="A898" s="2"/>
      <c r="B898" s="3"/>
      <c r="C898" s="2"/>
      <c r="D898" s="4"/>
      <c r="J898" s="4"/>
    </row>
    <row r="899" spans="1:10" ht="15">
      <c r="A899" s="2"/>
      <c r="B899" s="3"/>
      <c r="C899" s="2"/>
      <c r="D899" s="4"/>
      <c r="J899" s="4"/>
    </row>
    <row r="900" spans="1:10" ht="15">
      <c r="A900" s="2"/>
      <c r="B900" s="3"/>
      <c r="C900" s="2"/>
      <c r="D900" s="4"/>
      <c r="J900" s="4"/>
    </row>
    <row r="901" spans="1:10" ht="15">
      <c r="A901" s="2"/>
      <c r="B901" s="3"/>
      <c r="C901" s="2"/>
      <c r="D901" s="4"/>
      <c r="J901" s="4"/>
    </row>
    <row r="902" spans="1:10" ht="15">
      <c r="A902" s="2"/>
      <c r="B902" s="3"/>
      <c r="C902" s="2"/>
      <c r="D902" s="4"/>
      <c r="J902" s="4"/>
    </row>
    <row r="903" spans="1:10" ht="15">
      <c r="A903" s="2"/>
      <c r="B903" s="3"/>
      <c r="C903" s="2"/>
      <c r="D903" s="4"/>
      <c r="J903" s="4"/>
    </row>
    <row r="904" spans="1:10" ht="15">
      <c r="A904" s="2"/>
      <c r="B904" s="3"/>
      <c r="C904" s="2"/>
      <c r="D904" s="4"/>
      <c r="J904" s="4"/>
    </row>
    <row r="905" spans="1:10" ht="15">
      <c r="A905" s="2"/>
      <c r="B905" s="3"/>
      <c r="C905" s="2"/>
      <c r="D905" s="4"/>
      <c r="J905" s="4"/>
    </row>
    <row r="906" spans="1:10" ht="15">
      <c r="A906" s="2"/>
      <c r="B906" s="3"/>
      <c r="C906" s="2"/>
      <c r="D906" s="4"/>
      <c r="J906" s="4"/>
    </row>
    <row r="907" spans="1:10" ht="15">
      <c r="A907" s="2"/>
      <c r="B907" s="3"/>
      <c r="C907" s="2"/>
      <c r="D907" s="4"/>
      <c r="J907" s="4"/>
    </row>
    <row r="908" spans="1:10" ht="15">
      <c r="A908" s="2"/>
      <c r="B908" s="3"/>
      <c r="C908" s="2"/>
      <c r="D908" s="4"/>
      <c r="J908" s="4"/>
    </row>
    <row r="909" spans="1:10" ht="15">
      <c r="A909" s="2"/>
      <c r="B909" s="3"/>
      <c r="C909" s="2"/>
      <c r="D909" s="4"/>
      <c r="J909" s="4"/>
    </row>
    <row r="910" spans="1:10" ht="15">
      <c r="A910" s="2"/>
      <c r="B910" s="3"/>
      <c r="C910" s="2"/>
      <c r="D910" s="4"/>
      <c r="J910" s="4"/>
    </row>
  </sheetData>
  <sheetProtection password="83AF" sheet="1"/>
  <autoFilter ref="A1:L908"/>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1">
      <selection activeCell="B4" sqref="B4"/>
    </sheetView>
  </sheetViews>
  <sheetFormatPr defaultColWidth="11.421875" defaultRowHeight="12.75"/>
  <cols>
    <col min="1" max="1" width="16.140625" style="0" customWidth="1"/>
    <col min="2" max="2" width="57.7109375" style="0" customWidth="1"/>
  </cols>
  <sheetData>
    <row r="1" ht="12.75">
      <c r="A1" t="s">
        <v>1874</v>
      </c>
    </row>
    <row r="3" spans="1:2" ht="12.75">
      <c r="A3" s="123" t="s">
        <v>1875</v>
      </c>
      <c r="B3" s="123" t="s">
        <v>1876</v>
      </c>
    </row>
    <row r="4" spans="1:2" ht="25.5">
      <c r="A4" s="123" t="s">
        <v>1878</v>
      </c>
      <c r="B4" s="125" t="s">
        <v>1879</v>
      </c>
    </row>
    <row r="5" spans="1:2" ht="159.75" customHeight="1">
      <c r="A5" s="122">
        <v>42248</v>
      </c>
      <c r="B5" s="124" t="s">
        <v>1877</v>
      </c>
    </row>
  </sheetData>
  <sheetProtection password="83AF" sheet="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James Madison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Madison University</dc:creator>
  <cp:keywords/>
  <dc:description/>
  <cp:lastModifiedBy>Barbie Shifflett</cp:lastModifiedBy>
  <cp:lastPrinted>2015-10-22T19:35:11Z</cp:lastPrinted>
  <dcterms:created xsi:type="dcterms:W3CDTF">2008-01-15T22:10:27Z</dcterms:created>
  <dcterms:modified xsi:type="dcterms:W3CDTF">2017-09-27T15:05:33Z</dcterms:modified>
  <cp:category/>
  <cp:version/>
  <cp:contentType/>
  <cp:contentStatus/>
</cp:coreProperties>
</file>